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005d294b68b4403" /></Relationships>
</file>

<file path=xl/workbook.xml><?xml version="1.0" encoding="utf-8"?>
<x:workbook xmlns:x="http://schemas.openxmlformats.org/spreadsheetml/2006/main">
  <x:sheets>
    <x:sheet xmlns:r="http://schemas.openxmlformats.org/officeDocument/2006/relationships" name="Start Here" sheetId="1" r:id="R776c61f941794d66"/>
    <x:sheet xmlns:r="http://schemas.openxmlformats.org/officeDocument/2006/relationships" name="Dashboard" sheetId="2" r:id="R4e4be5f06c334eaa"/>
    <x:sheet xmlns:r="http://schemas.openxmlformats.org/officeDocument/2006/relationships" name="Equipment" sheetId="3" r:id="Rcd700d8d1a18444e"/>
    <x:sheet xmlns:r="http://schemas.openxmlformats.org/officeDocument/2006/relationships" name="Customers" sheetId="4" r:id="R6025918d4d344fbd"/>
    <x:sheet xmlns:r="http://schemas.openxmlformats.org/officeDocument/2006/relationships" name="Hires" sheetId="5" r:id="R6ba3342ff2dd456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0"/>
    <x:numFmt numFmtId="202" formatCode="dd/mm/yyyy"/>
  </x:numFmts>
  <x:fonts count="12">
    <x:font>
      <x:sz val="11"/>
      <x:name val="Carlito"/>
    </x:font>
    <x:font>
      <x:b/>
      <x:sz val="18"/>
      <x:color rgb="FFFFFFFF"/>
      <x:name val="Carlito"/>
    </x:font>
    <x:font>
      <x:b/>
      <x:sz val="13"/>
      <x:color rgb="FF083C2F"/>
      <x:name val="Carlito"/>
    </x:font>
    <x:font>
      <x:b/>
      <x:sz val="12"/>
      <x:color rgb="FF0F5A45"/>
      <x:name val="Carlito"/>
    </x:font>
    <x:font>
      <x:b/>
      <x:sz val="11"/>
      <x:color rgb="FF17332A"/>
      <x:name val="Carlito"/>
    </x:font>
    <x:font>
      <x:sz val="11"/>
      <x:color rgb="FF17332A"/>
      <x:name val="Carlito"/>
    </x:font>
    <x:font>
      <x:b/>
      <x:sz val="11"/>
      <x:color rgb="FF6B4A00"/>
      <x:name val="Carlito"/>
    </x:font>
    <x:font>
      <x:b/>
      <x:sz val="14"/>
      <x:color rgb="FF083C2F"/>
      <x:name val="Carlito"/>
    </x:font>
    <x:font>
      <x:i/>
      <x:sz val="11"/>
      <x:color rgb="FF5E756C"/>
      <x:name val="Carlito"/>
    </x:font>
    <x:font>
      <x:b/>
      <x:sz val="11"/>
      <x:color rgb="FFFFFFFF"/>
      <x:name val="Carlito"/>
    </x:font>
    <x:font>
      <x:b/>
      <x:sz val="11"/>
      <x:color rgb="FF083C2F"/>
      <x:name val="Carlito"/>
    </x:font>
    <x:font>
      <x:b/>
      <x:sz val="18"/>
      <x:color rgb="FF0F5A45"/>
      <x:name val="Carlito"/>
    </x:font>
  </x:fonts>
  <x:fills count="7">
    <x:fill>
      <x:patternFill patternType="none"/>
    </x:fill>
    <x:fill>
      <x:patternFill patternType="gray125"/>
    </x:fill>
    <x:fill>
      <x:patternFill patternType="solid">
        <x:fgColor rgb="FF0F5A45"/>
      </x:patternFill>
    </x:fill>
    <x:fill>
      <x:patternFill patternType="solid">
        <x:fgColor rgb="FFEAF4EF"/>
      </x:patternFill>
    </x:fill>
    <x:fill>
      <x:patternFill patternType="solid">
        <x:fgColor rgb="FFFFF4D6"/>
      </x:patternFill>
    </x:fill>
    <x:fill>
      <x:patternFill patternType="solid">
        <x:fgColor rgb="FFF6F9F7"/>
      </x:patternFill>
    </x:fill>
    <x:fill>
      <x:patternFill patternType="solid">
        <x:fgColor rgb="FFFBFCFB"/>
      </x:patternFill>
    </x:fill>
  </x:fills>
  <x:borders count="8">
    <x:border/>
    <x:border/>
    <x:border>
      <x:bottom/>
    </x:border>
    <x:border>
      <x:bottom/>
    </x:border>
    <x:border>
      <x:right/>
    </x:border>
    <x:border>
      <x:right/>
      <x:bottom/>
    </x:border>
    <x:border>
      <x:right/>
    </x:border>
    <x:border>
      <x:right/>
      <x:bottom/>
    </x:border>
  </x:borders>
  <x:cellStyleXfs count="1">
    <x:xf numFmtId="0" fontId="0" fillId="0" borderId="0"/>
  </x:cellStyleXfs>
  <x:cellXfs count="13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2" fillId="0" borderId="0" xfId="0" applyNumberFormat="1" applyFont="1" applyFill="1" applyBorder="1"/>
    <x:xf numFmtId="0" fontId="2"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applyAlignment="1">
      <x:alignment wrapText="1"/>
    </x:xf>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applyAlignment="1">
      <x:alignment wrapText="1"/>
    </x:xf>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1" xfId="0" applyNumberFormat="1" applyFont="1" applyFill="1" applyBorder="1" applyAlignment="1">
      <x:alignment wrapText="1"/>
    </x:xf>
    <x:xf numFmtId="0" fontId="4" fillId="0" borderId="1" xfId="0" applyNumberFormat="1" applyFont="1" applyFill="1" applyBorder="1" applyAlignment="1">
      <x:alignment vertical="top" wrapText="1"/>
    </x:xf>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5" fillId="0" borderId="1" xfId="0" applyNumberFormat="1" applyFont="1" applyFill="1" applyBorder="1" applyAlignment="1">
      <x:alignment wrapText="1"/>
    </x:xf>
    <x:xf numFmtId="0" fontId="5" fillId="0" borderId="1" xfId="0" applyNumberFormat="1" applyFont="1" applyFill="1" applyBorder="1" applyAlignment="1">
      <x:alignment vertical="top" wrapText="1"/>
    </x:xf>
    <x:xf numFmtId="0" fontId="0" fillId="4" borderId="0" xfId="0" applyNumberFormat="1" applyFont="1" applyFill="1" applyBorder="1"/>
    <x:xf numFmtId="0" fontId="6" fillId="4" borderId="0" xfId="0" applyNumberFormat="1" applyFont="1" applyFill="1" applyBorder="1"/>
    <x:xf numFmtId="0" fontId="0" fillId="4" borderId="1" xfId="0" applyNumberFormat="1" applyFont="1" applyFill="1" applyBorder="1"/>
    <x:xf numFmtId="0" fontId="6" fillId="4" borderId="1" xfId="0" applyNumberFormat="1" applyFont="1" applyFill="1" applyBorder="1"/>
    <x:xf numFmtId="0" fontId="0" fillId="3" borderId="0" xfId="0" applyNumberFormat="1" applyFont="1" applyFill="1" applyBorder="1"/>
    <x:xf numFmtId="0" fontId="7" fillId="3" borderId="0" xfId="0" applyNumberFormat="1" applyFont="1" applyFill="1" applyBorder="1"/>
    <x:xf numFmtId="0" fontId="0" fillId="3" borderId="1" xfId="0" applyNumberFormat="1" applyFont="1" applyFill="1" applyBorder="1"/>
    <x:xf numFmtId="0" fontId="7" fillId="3" borderId="1"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top" wrapText="1"/>
    </x:xf>
    <x:xf numFmtId="0" fontId="5" fillId="3" borderId="1" xfId="0" applyNumberFormat="1" applyFont="1" applyFill="1" applyBorder="1"/>
    <x:xf numFmtId="0" fontId="5" fillId="3" borderId="1" xfId="0" applyNumberFormat="1" applyFont="1" applyFill="1" applyBorder="1" applyAlignment="1">
      <x:alignment wrapText="1"/>
    </x:xf>
    <x:xf numFmtId="0" fontId="5" fillId="3" borderId="1" xfId="0" applyNumberFormat="1" applyFont="1" applyFill="1" applyBorder="1" applyAlignment="1">
      <x:alignment vertical="top" wrapText="1"/>
    </x:xf>
    <x:xf numFmtId="0" fontId="0" fillId="5" borderId="0" xfId="0" applyNumberFormat="1" applyFont="1" applyFill="1" applyBorder="1"/>
    <x:xf numFmtId="0" fontId="8" fillId="5" borderId="0" xfId="0" applyNumberFormat="1" applyFont="1" applyFill="1" applyBorder="1"/>
    <x:xf numFmtId="0" fontId="8" fillId="5" borderId="0" xfId="0" applyNumberFormat="1" applyFont="1" applyFill="1" applyBorder="1" applyAlignment="1">
      <x:alignment wrapText="1"/>
    </x:xf>
    <x:xf numFmtId="0" fontId="0" fillId="5" borderId="1" xfId="0" applyNumberFormat="1" applyFont="1" applyFill="1" applyBorder="1"/>
    <x:xf numFmtId="0" fontId="8" fillId="5" borderId="1" xfId="0" applyNumberFormat="1" applyFont="1" applyFill="1" applyBorder="1"/>
    <x:xf numFmtId="0" fontId="8" fillId="5" borderId="1" xfId="0" applyNumberFormat="1" applyFont="1" applyFill="1" applyBorder="1" applyAlignment="1">
      <x:alignment wrapText="1"/>
    </x:xf>
    <x:xf numFmtId="0" fontId="0" fillId="0" borderId="0" xfId="0" applyNumberFormat="1" applyFont="1" applyFill="1" applyBorder="1"/>
    <x:xf numFmtId="0" fontId="8" fillId="5" borderId="2" xfId="0" applyNumberFormat="1" applyFont="1" applyFill="1" applyBorder="1" applyAlignment="1">
      <x:alignment wrapText="1"/>
    </x:xf>
    <x:xf numFmtId="0" fontId="8" fillId="5" borderId="3" xfId="0" applyNumberFormat="1" applyFont="1" applyFill="1" applyBorder="1" applyAlignment="1">
      <x:alignment wrapText="1"/>
    </x:xf>
    <x:xf numFmtId="0" fontId="9" fillId="2" borderId="0" xfId="0" applyNumberFormat="1" applyFont="1" applyFill="1" applyBorder="1"/>
    <x:xf numFmtId="0" fontId="9" fillId="2" borderId="0" xfId="0" applyNumberFormat="1" applyFont="1" applyFill="1" applyBorder="1" applyAlignment="1">
      <x:alignment wrapText="1"/>
    </x:xf>
    <x:xf numFmtId="0" fontId="9" fillId="2" borderId="0" xfId="0" applyNumberFormat="1" applyFont="1" applyFill="1" applyBorder="1" applyAlignment="1">
      <x:alignment horizontal="center" wrapText="1"/>
    </x:xf>
    <x:xf numFmtId="0" fontId="9" fillId="2" borderId="0" xfId="0" applyNumberFormat="1" applyFont="1" applyFill="1" applyBorder="1" applyAlignment="1">
      <x:alignment horizontal="center" vertical="center" wrapText="1"/>
    </x:xf>
    <x:xf numFmtId="0" fontId="9" fillId="2" borderId="1" xfId="0" applyNumberFormat="1" applyFont="1" applyFill="1" applyBorder="1"/>
    <x:xf numFmtId="0" fontId="9" fillId="2" borderId="1" xfId="0" applyNumberFormat="1" applyFont="1" applyFill="1" applyBorder="1" applyAlignment="1">
      <x:alignment wrapText="1"/>
    </x:xf>
    <x:xf numFmtId="0" fontId="9" fillId="2" borderId="1" xfId="0" applyNumberFormat="1" applyFont="1" applyFill="1" applyBorder="1" applyAlignment="1">
      <x:alignment horizontal="center" wrapText="1"/>
    </x:xf>
    <x:xf numFmtId="0" fontId="9" fillId="2"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applyAlignment="1">
      <x:alignment wrapText="1"/>
    </x:xf>
    <x:xf numFmtId="201"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1" fontId="0" fillId="0" borderId="1" xfId="0" applyNumberFormat="1" applyFont="1" applyFill="1" applyBorder="1" applyAlignment="1">
      <x:alignment wrapText="1"/>
    </x:xf>
    <x:xf numFmtId="0" fontId="0" fillId="6" borderId="0" xfId="0" applyNumberFormat="1" applyFont="1" applyFill="1" applyBorder="1" applyAlignment="1">
      <x:alignment wrapText="1"/>
    </x:xf>
    <x:xf numFmtId="200" fontId="0" fillId="6" borderId="0" xfId="0" applyNumberFormat="1" applyFont="1" applyFill="1" applyBorder="1" applyAlignment="1">
      <x:alignment wrapText="1"/>
    </x:xf>
    <x:xf numFmtId="201"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200" fontId="0" fillId="6" borderId="1" xfId="0" applyNumberFormat="1" applyFont="1" applyFill="1" applyBorder="1" applyAlignment="1">
      <x:alignment wrapText="1"/>
    </x:xf>
    <x:xf numFmtId="201" fontId="0" fillId="6" borderId="1" xfId="0" applyNumberFormat="1" applyFont="1" applyFill="1" applyBorder="1" applyAlignment="1">
      <x:alignment wrapText="1"/>
    </x:xf>
    <x:xf numFmtId="0" fontId="9" fillId="2" borderId="0" xfId="0" applyNumberFormat="1" applyFont="1" applyFill="1" applyBorder="1" applyAlignment="1">
      <x:alignment horizontal="center"/>
    </x:xf>
    <x:xf numFmtId="0" fontId="9" fillId="2" borderId="0" xfId="0" applyNumberFormat="1" applyFont="1" applyFill="1" applyBorder="1" applyAlignment="1">
      <x:alignment horizontal="center" vertical="center"/>
    </x:xf>
    <x:xf numFmtId="0" fontId="9" fillId="2" borderId="1" xfId="0" applyNumberFormat="1" applyFont="1" applyFill="1" applyBorder="1" applyAlignment="1">
      <x:alignment horizontal="center"/>
    </x:xf>
    <x:xf numFmtId="0" fontId="9" fillId="2" borderId="1" xfId="0" applyNumberFormat="1" applyFont="1" applyFill="1" applyBorder="1" applyAlignment="1">
      <x:alignment horizontal="center" vertical="center"/>
    </x:xf>
    <x:xf numFmtId="0" fontId="0" fillId="6" borderId="0" xfId="0" applyNumberFormat="1" applyFont="1" applyFill="1" applyBorder="1"/>
    <x:xf numFmtId="0" fontId="0" fillId="6" borderId="1" xfId="0" applyNumberFormat="1" applyFont="1" applyFill="1" applyBorder="1"/>
    <x:xf numFmtId="200" fontId="0" fillId="6" borderId="0" xfId="0" applyNumberFormat="1" applyFont="1" applyFill="1" applyBorder="1"/>
    <x:xf numFmtId="200" fontId="0" fillId="6" borderId="1" xfId="0" applyNumberFormat="1" applyFont="1" applyFill="1" applyBorder="1"/>
    <x:xf numFmtId="202" fontId="0" fillId="6" borderId="0" xfId="0" applyNumberFormat="1" applyFont="1" applyFill="1" applyBorder="1"/>
    <x:xf numFmtId="202" fontId="0" fillId="0" borderId="0" xfId="0" applyNumberFormat="1" applyFont="1" applyFill="1" applyBorder="1"/>
    <x:xf numFmtId="202" fontId="0" fillId="6" borderId="1" xfId="0" applyNumberFormat="1" applyFont="1" applyFill="1" applyBorder="1"/>
    <x:xf numFmtId="202" fontId="0" fillId="0" borderId="1" xfId="0" applyNumberFormat="1" applyFont="1" applyFill="1" applyBorder="1"/>
    <x:xf numFmtId="201" fontId="0" fillId="6" borderId="0" xfId="0" applyNumberFormat="1" applyFont="1" applyFill="1" applyBorder="1"/>
    <x:xf numFmtId="201" fontId="0" fillId="6" borderId="1" xfId="0" applyNumberFormat="1" applyFont="1" applyFill="1" applyBorder="1"/>
    <x:xf numFmtId="202" fontId="0" fillId="6" borderId="0" xfId="0" applyNumberFormat="1" applyFont="1" applyFill="1" applyBorder="1" applyAlignment="1">
      <x:alignment wrapText="1"/>
    </x:xf>
    <x:xf numFmtId="202" fontId="0" fillId="0" borderId="0" xfId="0" applyNumberFormat="1" applyFont="1" applyFill="1" applyBorder="1" applyAlignment="1">
      <x:alignment wrapText="1"/>
    </x:xf>
    <x:xf numFmtId="202" fontId="0" fillId="6" borderId="1" xfId="0" applyNumberFormat="1" applyFont="1" applyFill="1" applyBorder="1" applyAlignment="1">
      <x:alignment wrapText="1"/>
    </x:xf>
    <x:xf numFmtId="202" fontId="0" fillId="0" borderId="1" xfId="0" applyNumberFormat="1" applyFont="1" applyFill="1" applyBorder="1" applyAlignment="1">
      <x:alignment wrapText="1"/>
    </x:xf>
    <x:xf numFmtId="0" fontId="1"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10" fillId="3" borderId="0" xfId="0" applyNumberFormat="1" applyFont="1" applyFill="1" applyBorder="1"/>
    <x:xf numFmtId="0" fontId="10" fillId="3" borderId="0" xfId="0" applyNumberFormat="1" applyFont="1" applyFill="1" applyBorder="1" applyAlignment="1">
      <x:alignment horizontal="center"/>
    </x:xf>
    <x:xf numFmtId="0" fontId="10" fillId="3" borderId="1" xfId="0" applyNumberFormat="1" applyFont="1" applyFill="1" applyBorder="1"/>
    <x:xf numFmtId="0" fontId="10" fillId="3" borderId="1" xfId="0" applyNumberFormat="1" applyFont="1" applyFill="1" applyBorder="1" applyAlignment="1">
      <x:alignment horizontal="center"/>
    </x:xf>
    <x:xf numFmtId="0" fontId="11" fillId="0" borderId="0" xfId="0" applyNumberFormat="1" applyFont="1" applyFill="1" applyBorder="1"/>
    <x:xf numFmtId="0" fontId="11" fillId="0" borderId="0" xfId="0" applyNumberFormat="1" applyFont="1" applyFill="1" applyBorder="1" applyAlignment="1">
      <x:alignment horizontal="center"/>
    </x:xf>
    <x:xf numFmtId="0" fontId="11" fillId="0" borderId="1" xfId="0" applyNumberFormat="1" applyFont="1" applyFill="1" applyBorder="1"/>
    <x:xf numFmtId="0" fontId="11" fillId="0" borderId="1" xfId="0" applyNumberFormat="1" applyFont="1" applyFill="1" applyBorder="1" applyAlignment="1">
      <x:alignment horizontal="center"/>
    </x:xf>
    <x:xf numFmtId="201" fontId="11" fillId="0" borderId="0" xfId="0" applyNumberFormat="1" applyFont="1" applyFill="1" applyBorder="1"/>
    <x:xf numFmtId="201" fontId="11" fillId="0" borderId="0" xfId="0" applyNumberFormat="1" applyFont="1" applyFill="1" applyBorder="1" applyAlignment="1">
      <x:alignment horizontal="center"/>
    </x:xf>
    <x:xf numFmtId="201" fontId="11" fillId="0" borderId="1" xfId="0" applyNumberFormat="1" applyFont="1" applyFill="1" applyBorder="1"/>
    <x:xf numFmtId="201" fontId="11" fillId="0" borderId="1" xfId="0" applyNumberFormat="1" applyFont="1" applyFill="1" applyBorder="1" applyAlignment="1">
      <x:alignment horizontal="center"/>
    </x:xf>
    <x:xf numFmtId="0" fontId="10" fillId="5" borderId="0" xfId="0" applyNumberFormat="1" applyFont="1" applyFill="1" applyBorder="1"/>
    <x:xf numFmtId="0" fontId="10" fillId="5" borderId="1"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1" xfId="0" applyNumberFormat="1" applyFont="1" applyFill="1" applyBorder="1"/>
    <x:xf numFmtId="0" fontId="5" fillId="5" borderId="1" xfId="0" applyNumberFormat="1" applyFont="1" applyFill="1" applyBorder="1" applyAlignment="1">
      <x:alignment wrapText="1"/>
    </x:xf>
    <x:xf numFmtId="0" fontId="5" fillId="3" borderId="2" xfId="0" applyNumberFormat="1" applyFont="1" applyFill="1" applyBorder="1" applyAlignment="1">
      <x:alignment wrapText="1"/>
    </x:xf>
    <x:xf numFmtId="0" fontId="5" fillId="3" borderId="3" xfId="0" applyNumberFormat="1" applyFont="1" applyFill="1" applyBorder="1" applyAlignment="1">
      <x:alignment wrapText="1"/>
    </x:xf>
    <x:xf numFmtId="0" fontId="9" fillId="2" borderId="4" xfId="0" applyNumberFormat="1" applyFont="1" applyFill="1" applyBorder="1" applyAlignment="1">
      <x:alignment horizontal="center" vertical="center" wrapText="1"/>
    </x:xf>
    <x:xf numFmtId="0" fontId="0" fillId="6" borderId="4"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2" xfId="0" applyNumberFormat="1" applyFont="1" applyFill="1" applyBorder="1" applyAlignment="1">
      <x:alignment wrapText="1"/>
    </x:xf>
    <x:xf numFmtId="200" fontId="0" fillId="0" borderId="2" xfId="0" applyNumberFormat="1" applyFont="1" applyFill="1" applyBorder="1" applyAlignment="1">
      <x:alignment wrapText="1"/>
    </x:xf>
    <x:xf numFmtId="201" fontId="0" fillId="0" borderId="2" xfId="0" applyNumberFormat="1" applyFont="1" applyFill="1" applyBorder="1" applyAlignment="1">
      <x:alignment wrapText="1"/>
    </x:xf>
    <x:xf numFmtId="0" fontId="0" fillId="0" borderId="5" xfId="0" applyNumberFormat="1" applyFont="1" applyFill="1" applyBorder="1" applyAlignment="1">
      <x:alignment wrapText="1"/>
    </x:xf>
    <x:xf numFmtId="0" fontId="9" fillId="2" borderId="6" xfId="0" applyNumberFormat="1" applyFont="1" applyFill="1" applyBorder="1" applyAlignment="1">
      <x:alignment horizontal="center" vertical="center" wrapText="1"/>
    </x:xf>
    <x:xf numFmtId="0" fontId="0" fillId="6" borderId="6"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3" xfId="0" applyNumberFormat="1" applyFont="1" applyFill="1" applyBorder="1" applyAlignment="1">
      <x:alignment wrapText="1"/>
    </x:xf>
    <x:xf numFmtId="200" fontId="0" fillId="0" borderId="3" xfId="0" applyNumberFormat="1" applyFont="1" applyFill="1" applyBorder="1" applyAlignment="1">
      <x:alignment wrapText="1"/>
    </x:xf>
    <x:xf numFmtId="201" fontId="0" fillId="0" borderId="3" xfId="0" applyNumberFormat="1" applyFont="1" applyFill="1" applyBorder="1" applyAlignment="1">
      <x:alignment wrapText="1"/>
    </x:xf>
    <x:xf numFmtId="0" fontId="0" fillId="0" borderId="7" xfId="0" applyNumberFormat="1" applyFont="1" applyFill="1" applyBorder="1" applyAlignment="1">
      <x:alignment wrapText="1"/>
    </x:xf>
    <x:xf numFmtId="0" fontId="9" fillId="2" borderId="4" xfId="0" applyNumberFormat="1" applyFont="1" applyFill="1" applyBorder="1" applyAlignment="1">
      <x:alignment horizontal="center" vertical="center"/>
    </x:xf>
    <x:xf numFmtId="0" fontId="9" fillId="2" borderId="6" xfId="0" applyNumberFormat="1" applyFont="1" applyFill="1" applyBorder="1" applyAlignment="1">
      <x:alignment horizontal="center" vertical="center"/>
    </x:xf>
    <x:xf numFmtId="202" fontId="0" fillId="0" borderId="2" xfId="0" applyNumberFormat="1" applyFont="1" applyFill="1" applyBorder="1" applyAlignment="1">
      <x:alignment wrapText="1"/>
    </x:xf>
    <x:xf numFmtId="202" fontId="0" fillId="0" borderId="3" xfId="0" applyNumberFormat="1" applyFont="1" applyFill="1" applyBorder="1" applyAlignment="1">
      <x:alignment wrapText="1"/>
    </x:xf>
  </x:cellXfs>
  <x:cellStyles count="1">
    <x:cellStyle name="Normal" xfId="0"/>
  </x:cellStyles>
  <x:dxfs count="7">
    <x:dxf>
      <x:font>
        <x:color rgb="FF9B1C1C"/>
      </x:font>
      <x:fill>
        <x:patternFill patternType="solid">
          <x:bgColor rgb="FFFDE8E7"/>
        </x:patternFill>
      </x:fill>
    </x:dxf>
    <x:dxf>
      <x:font>
        <x:color rgb="FF17663C"/>
      </x:font>
      <x:fill>
        <x:patternFill patternType="solid">
          <x:bgColor rgb="FFE7F4EC"/>
        </x:patternFill>
      </x:fill>
    </x:dxf>
    <x:dxf>
      <x:font>
        <x:color rgb="FF1D4E89"/>
      </x:font>
      <x:fill>
        <x:patternFill patternType="solid">
          <x:bgColor rgb="FFEAF2FF"/>
        </x:patternFill>
      </x:fill>
    </x:dxf>
    <x:dxf>
      <x:font>
        <x:color rgb="FF7A5200"/>
      </x:font>
      <x:fill>
        <x:patternFill patternType="solid">
          <x:bgColor rgb="FFFFF4D6"/>
        </x:patternFill>
      </x:fill>
    </x:dxf>
    <x:dxf>
      <x:font>
        <x:color rgb="FF17663C"/>
      </x:font>
      <x:fill>
        <x:patternFill patternType="solid">
          <x:bgColor rgb="FFE7F4EC"/>
        </x:patternFill>
      </x:fill>
    </x:dxf>
    <x:dxf>
      <x:font>
        <x:color rgb="FF5E756C"/>
      </x:font>
      <x:fill>
        <x:patternFill patternType="solid">
          <x:bgColor rgb="FFF0F2F1"/>
        </x:patternFill>
      </x:fill>
    </x:dxf>
    <x:dxf>
      <x:font>
        <x:b/>
        <x:color rgb="FF9B1C1C"/>
      </x:font>
      <x:fill>
        <x:patternFill patternType="solid">
          <x:bgColor rgb="FFFDE8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9ff3c35a53d40a6" /><Relationship Type="http://schemas.openxmlformats.org/officeDocument/2006/relationships/theme" Target="/xl/theme/theme1.xml" Id="Reae0399f81b643ec" /><Relationship Type="http://schemas.openxmlformats.org/officeDocument/2006/relationships/sharedStrings" Target="/xl/sharedStrings.xml" Id="R562a5b9a0e534257" /><Relationship Type="http://schemas.openxmlformats.org/officeDocument/2006/relationships/worksheet" Target="/xl/worksheets/sheet1.xml" Id="R776c61f941794d66" /><Relationship Type="http://schemas.openxmlformats.org/officeDocument/2006/relationships/worksheet" Target="/xl/worksheets/sheet2.xml" Id="R4e4be5f06c334eaa" /><Relationship Type="http://schemas.openxmlformats.org/officeDocument/2006/relationships/worksheet" Target="/xl/worksheets/sheet3.xml" Id="Rcd700d8d1a18444e" /><Relationship Type="http://schemas.openxmlformats.org/officeDocument/2006/relationships/worksheet" Target="/xl/worksheets/sheet4.xml" Id="R6025918d4d344fbd" /><Relationship Type="http://schemas.openxmlformats.org/officeDocument/2006/relationships/worksheet" Target="/xl/worksheets/sheet5.xml" Id="R6ba3342ff2dd456b" /></Relationships>
</file>

<file path=xl/drawings/_rels/drawing1.xml.rels>&#65279;<?xml version="1.0" encoding="utf-8"?><Relationships xmlns="http://schemas.openxmlformats.org/package/2006/relationships"><Relationship Type="http://schemas.openxmlformats.org/officeDocument/2006/relationships/chart" Target="/xl/drawings/charts/chart1.xml" Id="Re75720bc536a4e4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Hire status breakdown</a:t>
            </a:r>
          </a:p>
        </c:rich>
      </c:tx>
    </c:title>
    <c:plotArea>
      <c:barChart>
        <c:barDir val="col"/>
        <c:varyColors val="0"/>
        <c:ser>
          <c:idx val="0"/>
          <c:order val="0"/>
          <c:tx>
            <c:v>Count</c:v>
          </c:tx>
          <c:cat>
            <c:strRef>
              <c:f>'Dashboard'!$J$4:$J$7</c:f>
              <c:strCache>
                <c:ptCount val="0"/>
              </c:strCache>
            </c:strRef>
          </c:cat>
          <c:val>
            <c:numRef>
              <c:f>'Dashboard'!$K$4:$K$7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3</xdr:row>
      <xdr:rowOff>0</xdr:rowOff>
    </xdr:from>
    <xdr:to>
      <xdr:col>12</xdr:col>
      <xdr:colOff>0</xdr:colOff>
      <xdr:row>13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75720bc536a4e4b"/>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22d59fe891044835" /></Relationships>
</file>

<file path=xl/worksheets/sheet1.xml><?xml version="1.0" encoding="utf-8"?>
<x:worksheet xmlns:x="http://schemas.openxmlformats.org/spreadsheetml/2006/main">
  <x:sheetFormatPr defaultRowHeight="15"/>
  <x:cols>
    <x:col min="1" max="1" width="7" hidden="0" customWidth="1"/>
    <x:col min="2" max="2" width="24" hidden="0" customWidth="1"/>
    <x:col min="3" max="3" width="64" hidden="0" customWidth="1"/>
    <x:col min="4" max="4" width="16" hidden="0" customWidth="1"/>
    <x:col min="5" max="5" width="16" hidden="0" customWidth="1"/>
    <x:col min="6" max="6" width="16" hidden="0" customWidth="1"/>
    <x:col min="7" max="7" width="16" hidden="0" customWidth="1"/>
    <x:col min="8" max="8" width="16" hidden="0" customWidth="1"/>
  </x:cols>
  <x:sheetData>
    <x:row r="1" ht="22" customHeight="1">
      <x:c r="A1" s="5" t="str">
        <x:v>Free Equipment Hire Inventory &amp; Booking Spreadsheet</x:v>
      </x:c>
      <x:c r="B1" s="5"/>
      <x:c r="C1" s="5"/>
      <x:c r="D1" s="5"/>
      <x:c r="E1" s="5"/>
      <x:c r="F1" s="5"/>
      <x:c r="G1" s="5"/>
      <x:c r="H1" s="5"/>
    </x:row>
    <x:row r="2" ht="22" customHeight="1">
      <x:c r="A2" s="5"/>
      <x:c r="B2" s="5"/>
      <x:c r="C2" s="5"/>
      <x:c r="D2" s="5"/>
      <x:c r="E2" s="5"/>
      <x:c r="F2" s="5"/>
      <x:c r="G2" s="5"/>
      <x:c r="H2" s="5"/>
    </x:row>
    <x:row r="3" ht="22" customHeight="1">
      <x:c r="A3" s="50"/>
      <x:c r="B3" s="50"/>
      <x:c r="C3" s="50"/>
      <x:c r="D3" s="50"/>
      <x:c r="E3" s="50"/>
      <x:c r="F3" s="50"/>
      <x:c r="G3" s="50"/>
      <x:c r="H3" s="50"/>
    </x:row>
    <x:row r="4" ht="22" customHeight="1">
      <x:c r="A4" s="10" t="str">
        <x:v>A simple starter tracker for small UK tool &amp; light-plant hire businesses</x:v>
      </x:c>
      <x:c r="B4" s="10"/>
      <x:c r="C4" s="10"/>
      <x:c r="D4" s="10"/>
      <x:c r="E4" s="10"/>
      <x:c r="F4" s="10"/>
      <x:c r="G4" s="10"/>
      <x:c r="H4" s="10"/>
    </x:row>
    <x:row r="5" ht="22" customHeight="1">
      <x:c r="A5" s="50"/>
      <x:c r="B5" s="50"/>
      <x:c r="C5" s="50"/>
      <x:c r="D5" s="50"/>
      <x:c r="E5" s="50"/>
      <x:c r="F5" s="50"/>
      <x:c r="G5" s="50"/>
      <x:c r="H5" s="50"/>
    </x:row>
    <x:row r="6" ht="22" customHeight="1">
      <x:c r="A6" s="17" t="str">
        <x:v>1</x:v>
      </x:c>
      <x:c r="B6" s="23" t="str">
        <x:v>Add your equipment</x:v>
      </x:c>
      <x:c r="C6" s="27" t="str">
        <x:v>Enter each equipment type, quantity owned and hire rates on the Equipment tab.</x:v>
      </x:c>
      <x:c r="D6" s="50"/>
      <x:c r="E6" s="50"/>
      <x:c r="F6" s="50"/>
      <x:c r="G6" s="50"/>
      <x:c r="H6" s="50"/>
    </x:row>
    <x:row r="7" ht="22" customHeight="1">
      <x:c r="A7" s="17" t="str">
        <x:v>2</x:v>
      </x:c>
      <x:c r="B7" s="23" t="str">
        <x:v>Add customers</x:v>
      </x:c>
      <x:c r="C7" s="27" t="str">
        <x:v>Keep a simple customer list on the Customers tab.</x:v>
      </x:c>
      <x:c r="D7" s="50"/>
      <x:c r="E7" s="50"/>
      <x:c r="F7" s="50"/>
      <x:c r="G7" s="50"/>
      <x:c r="H7" s="50"/>
    </x:row>
    <x:row r="8" ht="22" customHeight="1">
      <x:c r="A8" s="17" t="str">
        <x:v>3</x:v>
      </x:c>
      <x:c r="B8" s="23" t="str">
        <x:v>Record hires</x:v>
      </x:c>
      <x:c r="C8" s="27" t="str">
        <x:v>Add bookings to the Hires tab. Change Status to On Hire when collected and Returned when back.</x:v>
      </x:c>
      <x:c r="D8" s="50"/>
      <x:c r="E8" s="50"/>
      <x:c r="F8" s="50"/>
      <x:c r="G8" s="50"/>
      <x:c r="H8" s="50"/>
    </x:row>
    <x:row r="9" ht="22" customHeight="1">
      <x:c r="A9" s="17" t="str">
        <x:v>4</x:v>
      </x:c>
      <x:c r="B9" s="23" t="str">
        <x:v>Check availability</x:v>
      </x:c>
      <x:c r="C9" s="27" t="str">
        <x:v>The Equipment tab estimates current quantity on hire and available now from open hires.</x:v>
      </x:c>
      <x:c r="D9" s="50"/>
      <x:c r="E9" s="50"/>
      <x:c r="F9" s="50"/>
      <x:c r="G9" s="50"/>
      <x:c r="H9" s="50"/>
    </x:row>
    <x:row r="10" ht="22" customHeight="1">
      <x:c r="A10" s="17" t="str">
        <x:v>5</x:v>
      </x:c>
      <x:c r="B10" s="23" t="str">
        <x:v>Use the dashboard</x:v>
      </x:c>
      <x:c r="C10" s="27" t="str">
        <x:v>The Dashboard updates automatically with current stock and hire activity.</x:v>
      </x:c>
      <x:c r="D10" s="50"/>
      <x:c r="E10" s="50"/>
      <x:c r="F10" s="50"/>
      <x:c r="G10" s="50"/>
      <x:c r="H10" s="50"/>
    </x:row>
    <x:row r="11" ht="22" customHeight="1">
      <x:c r="A11" s="50"/>
      <x:c r="B11" s="50"/>
      <x:c r="C11" s="50"/>
      <x:c r="D11" s="50"/>
      <x:c r="E11" s="50"/>
      <x:c r="F11" s="50"/>
      <x:c r="G11" s="50"/>
      <x:c r="H11" s="50"/>
    </x:row>
    <x:row r="12" ht="22" customHeight="1">
      <x:c r="A12" s="31" t="str">
        <x:v>Important: this is intentionally a simple spreadsheet, not full hire-management software.</x:v>
      </x:c>
      <x:c r="B12" s="31"/>
      <x:c r="C12" s="31"/>
      <x:c r="D12" s="31"/>
      <x:c r="E12" s="31"/>
      <x:c r="F12" s="31"/>
      <x:c r="G12" s="31"/>
      <x:c r="H12" s="31"/>
    </x:row>
    <x:row r="13" ht="22" customHeight="1">
      <x:c r="A13" s="26" t="str">
        <x:v>This template does not prevent double-booking or check future-date availability.</x:v>
      </x:c>
      <x:c r="B13" s="26"/>
      <x:c r="C13" s="26"/>
      <x:c r="D13" s="26"/>
      <x:c r="E13" s="26"/>
      <x:c r="F13" s="26"/>
      <x:c r="G13" s="26"/>
      <x:c r="H13" s="26"/>
    </x:row>
    <x:row r="14" ht="22" customHeight="1">
      <x:c r="A14" s="26" t="str">
        <x:v>It does not handle partial/damaged return workflows, return photos, staff permissions or secure multi-user access.</x:v>
      </x:c>
      <x:c r="B14" s="26"/>
      <x:c r="C14" s="26"/>
      <x:c r="D14" s="26"/>
      <x:c r="E14" s="26"/>
      <x:c r="F14" s="26"/>
      <x:c r="G14" s="26"/>
      <x:c r="H14" s="26"/>
    </x:row>
    <x:row r="15" ht="22" customHeight="1">
      <x:c r="A15" s="26" t="str">
        <x:v>The hire-value figure is a basic daily-rate estimate only; adjust manually for weekly rates, discounts, VAT or delivery.</x:v>
      </x:c>
      <x:c r="B15" s="26"/>
      <x:c r="C15" s="26"/>
      <x:c r="D15" s="26"/>
      <x:c r="E15" s="26"/>
      <x:c r="F15" s="26"/>
      <x:c r="G15" s="26"/>
      <x:c r="H15" s="26"/>
    </x:row>
    <x:row r="16" ht="22" customHeight="1">
      <x:c r="A16" s="50"/>
      <x:c r="B16" s="50"/>
      <x:c r="C16" s="50"/>
      <x:c r="D16" s="50"/>
      <x:c r="E16" s="50"/>
      <x:c r="F16" s="50"/>
      <x:c r="G16" s="50"/>
      <x:c r="H16" s="50"/>
    </x:row>
    <x:row r="17" ht="22" customHeight="1">
      <x:c r="A17" s="35" t="str">
        <x:v>Outgrown spreadsheets?</x:v>
      </x:c>
      <x:c r="B17" s="35"/>
      <x:c r="C17" s="35"/>
      <x:c r="D17" s="35"/>
      <x:c r="E17" s="35"/>
      <x:c r="F17" s="35"/>
      <x:c r="G17" s="35"/>
      <x:c r="H17" s="35"/>
    </x:row>
    <x:row r="18" ht="30" customHeight="1">
      <x:c r="A18" s="40" t="str">
        <x:v>DepotEase keeps equipment availability, customers, hires, returns and invoices together. Start a 14-day free trial — no card required. https://depotease.com</x:v>
      </x:c>
      <x:c r="B18" s="40"/>
      <x:c r="C18" s="40"/>
      <x:c r="D18" s="40"/>
      <x:c r="E18" s="40"/>
      <x:c r="F18" s="40"/>
      <x:c r="G18" s="40"/>
      <x:c r="H18" s="40"/>
    </x:row>
    <x:row r="19" ht="30" customHeight="1">
      <x:c r="A19" s="40"/>
      <x:c r="B19" s="40"/>
      <x:c r="C19" s="40"/>
      <x:c r="D19" s="40"/>
      <x:c r="E19" s="40"/>
      <x:c r="F19" s="40"/>
      <x:c r="G19" s="40"/>
      <x:c r="H19" s="40"/>
    </x:row>
    <x:row r="20" ht="30" customHeight="1">
      <x:c r="A20" s="40"/>
      <x:c r="B20" s="40"/>
      <x:c r="C20" s="40"/>
      <x:c r="D20" s="40"/>
      <x:c r="E20" s="40"/>
      <x:c r="F20" s="40"/>
      <x:c r="G20" s="40"/>
      <x:c r="H20" s="40"/>
    </x:row>
    <x:row r="21" ht="22" customHeight="1">
      <x:c r="A21" s="50"/>
      <x:c r="B21" s="50"/>
      <x:c r="C21" s="50"/>
      <x:c r="D21" s="50"/>
      <x:c r="E21" s="50"/>
      <x:c r="F21" s="50"/>
      <x:c r="G21" s="50"/>
      <x:c r="H21" s="50"/>
    </x:row>
    <x:row r="22" ht="22" customHeight="1">
      <x:c r="A22" s="46" t="str">
        <x:v>Template tip: delete or replace the example rows on the Equipment, Customers and Hires tabs before using it for your own business.</x:v>
      </x:c>
      <x:c r="B22" s="46"/>
      <x:c r="C22" s="46"/>
      <x:c r="D22" s="46"/>
      <x:c r="E22" s="46"/>
      <x:c r="F22" s="46"/>
      <x:c r="G22" s="46"/>
      <x:c r="H22" s="46"/>
    </x:row>
    <x:row r="23" ht="22" customHeight="1">
      <x:c r="A23" s="51"/>
      <x:c r="B23" s="51"/>
      <x:c r="C23" s="51"/>
      <x:c r="D23" s="51"/>
      <x:c r="E23" s="51"/>
      <x:c r="F23" s="51"/>
      <x:c r="G23" s="51"/>
      <x:c r="H23" s="51"/>
    </x:row>
  </x:sheetData>
  <x:mergeCells>
    <x:mergeCell ref="A1:H2"/>
    <x:mergeCell ref="A4:H4"/>
    <x:mergeCell ref="A12:H12"/>
    <x:mergeCell ref="A17:H17"/>
    <x:mergeCell ref="A18:H20"/>
    <x:mergeCell ref="A22:H23"/>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4" hidden="0" customWidth="1"/>
    <x:col min="6" max="6" width="18" hidden="0" customWidth="1"/>
    <x:col min="7" max="7" width="18" hidden="0" customWidth="1"/>
    <x:col min="8" max="8" width="18" hidden="0" customWidth="1"/>
    <x:col min="10" max="10" width="14" hidden="0" customWidth="1"/>
    <x:col min="11" max="11" width="10" hidden="0" customWidth="1"/>
  </x:cols>
  <x:sheetData>
    <x:row r="1">
      <x:c r="A1" s="93" t="str">
        <x:v>Hire Business Dashboard</x:v>
      </x:c>
      <x:c r="B1" s="93"/>
      <x:c r="C1" s="93"/>
      <x:c r="D1" s="93"/>
      <x:c r="E1" s="93"/>
      <x:c r="F1" s="93"/>
      <x:c r="G1" s="93"/>
      <x:c r="H1" s="93"/>
    </x:row>
    <x:row r="2">
      <x:c r="A2" s="93"/>
      <x:c r="B2" s="93"/>
      <x:c r="C2" s="93"/>
      <x:c r="D2" s="93"/>
      <x:c r="E2" s="93"/>
      <x:c r="F2" s="93"/>
      <x:c r="G2" s="93"/>
      <x:c r="H2" s="93"/>
    </x:row>
    <x:row r="3">
      <x:c r="A3" s="50"/>
      <x:c r="B3" s="50"/>
      <x:c r="C3" s="50"/>
      <x:c r="D3" s="50"/>
      <x:c r="E3" s="50"/>
      <x:c r="F3" s="50"/>
      <x:c r="G3" s="50"/>
      <x:c r="H3" s="50"/>
      <x:c r="J3" s="53" t="str">
        <x:v>Hire Status</x:v>
      </x:c>
      <x:c r="K3" s="53" t="str">
        <x:v>Count</x:v>
      </x:c>
    </x:row>
    <x:row r="4">
      <x:c r="A4" s="96" t="str">
        <x:v>Equipment Types</x:v>
      </x:c>
      <x:c r="B4" s="96" t="str">
        <x:v>Total Units</x:v>
      </x:c>
      <x:c r="C4" s="96" t="str">
        <x:v>Units On Hire</x:v>
      </x:c>
      <x:c r="D4" s="96" t="str">
        <x:v>Available Now</x:v>
      </x:c>
      <x:c r="E4" s="50"/>
      <x:c r="F4" s="50"/>
      <x:c r="G4" s="50"/>
      <x:c r="H4" s="50"/>
      <x:c r="J4" t="str">
        <x:v>Booked</x:v>
      </x:c>
      <x:c r="K4" t="n">
        <x:f>COUNTIF(Hires!$H$2:$H$301,J4)</x:f>
        <x:v>0</x:v>
      </x:c>
    </x:row>
    <x:row r="5">
      <x:c r="A5" s="100" t="n">
        <x:f>COUNTA(Equipment!$A$2:$A$201)</x:f>
        <x:v>3</x:v>
      </x:c>
      <x:c r="B5" s="100" t="n">
        <x:f>SUM(Equipment!$D$2:$D$201)</x:f>
        <x:v>9</x:v>
      </x:c>
      <x:c r="C5" s="100" t="n">
        <x:f>SUM(Equipment!$G$2:$G$201)</x:f>
        <x:v>2</x:v>
      </x:c>
      <x:c r="D5" s="100" t="n">
        <x:f>SUM(Equipment!$H$2:$H$201)</x:f>
        <x:v>7</x:v>
      </x:c>
      <x:c r="E5" s="50"/>
      <x:c r="F5" s="50"/>
      <x:c r="G5" s="50"/>
      <x:c r="H5" s="50"/>
      <x:c r="J5" t="str">
        <x:v>On Hire</x:v>
      </x:c>
      <x:c r="K5" t="n">
        <x:f>COUNTIF(Hires!$H$2:$H$301,J5)</x:f>
        <x:v>1</x:v>
      </x:c>
    </x:row>
    <x:row r="6">
      <x:c r="A6" s="50"/>
      <x:c r="B6" s="50"/>
      <x:c r="C6" s="50"/>
      <x:c r="D6" s="50"/>
      <x:c r="E6" s="50"/>
      <x:c r="F6" s="50"/>
      <x:c r="G6" s="50"/>
      <x:c r="H6" s="50"/>
      <x:c r="J6" t="str">
        <x:v>Returned</x:v>
      </x:c>
      <x:c r="K6" t="n">
        <x:f>COUNTIF(Hires!$H$2:$H$301,J6)</x:f>
        <x:v>1</x:v>
      </x:c>
    </x:row>
    <x:row r="7">
      <x:c r="A7" s="96" t="str">
        <x:v>Open Hires</x:v>
      </x:c>
      <x:c r="B7" s="96" t="str">
        <x:v>Booked</x:v>
      </x:c>
      <x:c r="C7" s="96" t="str">
        <x:v>Due Next 7 Days</x:v>
      </x:c>
      <x:c r="D7" s="96" t="str">
        <x:v>Overdue</x:v>
      </x:c>
      <x:c r="E7" s="50"/>
      <x:c r="F7" s="50"/>
      <x:c r="G7" s="50"/>
      <x:c r="H7" s="50"/>
      <x:c r="J7" t="str">
        <x:v>Cancelled</x:v>
      </x:c>
      <x:c r="K7" t="n">
        <x:f>COUNTIF(Hires!$H$2:$H$301,J7)</x:f>
        <x:v>0</x:v>
      </x:c>
    </x:row>
    <x:row r="8">
      <x:c r="A8" s="100" t="n">
        <x:f>COUNTIF(Hires!$H$2:$H$301,"On Hire")</x:f>
        <x:v>1</x:v>
      </x:c>
      <x:c r="B8" s="100" t="n">
        <x:f>COUNTIF(Hires!$H$2:$H$301,"Booked")</x:f>
        <x:v>0</x:v>
      </x:c>
      <x:c r="C8" s="100" t="n">
        <x:f>COUNTIFS(Hires!$H$2:$H$301,"On Hire",Hires!$F$2:$F$301,"&gt;="&amp;TODAY(),Hires!$F$2:$F$301,"&lt;="&amp;TODAY()+7)</x:f>
        <x:v>0</x:v>
      </x:c>
      <x:c r="D8" s="100" t="n">
        <x:f>COUNTIFS(Hires!$H$2:$H$301,"On Hire",Hires!$F$2:$F$301,"&lt;"&amp;TODAY())</x:f>
        <x:v>1</x:v>
      </x:c>
      <x:c r="E8" s="50"/>
      <x:c r="F8" s="50"/>
      <x:c r="G8" s="50"/>
      <x:c r="H8" s="50"/>
    </x:row>
    <x:row r="9">
      <x:c r="A9" s="50"/>
      <x:c r="B9" s="50"/>
      <x:c r="C9" s="50"/>
      <x:c r="D9" s="50"/>
      <x:c r="E9" s="50"/>
      <x:c r="F9" s="50"/>
      <x:c r="G9" s="50"/>
      <x:c r="H9" s="50"/>
    </x:row>
    <x:row r="10">
      <x:c r="A10" s="96" t="str">
        <x:v>Estimated Hire Value</x:v>
      </x:c>
      <x:c r="B10" s="96" t="str">
        <x:v>Returned Hires</x:v>
      </x:c>
      <x:c r="C10" s="50"/>
      <x:c r="D10" s="50"/>
      <x:c r="E10" s="50"/>
      <x:c r="F10" s="50"/>
      <x:c r="G10" s="50"/>
      <x:c r="H10" s="50"/>
    </x:row>
    <x:row r="11">
      <x:c r="A11" s="104" t="n">
        <x:f>SUM(Hires!$I$2:$I$301)</x:f>
        <x:v>185</x:v>
      </x:c>
      <x:c r="B11" s="100" t="n">
        <x:f>COUNTIF(Hires!$H$2:$H$301,"Returned")</x:f>
        <x:v>1</x:v>
      </x:c>
      <x:c r="C11" s="50"/>
      <x:c r="D11" s="50"/>
      <x:c r="E11" s="50"/>
      <x:c r="F11" s="50"/>
      <x:c r="G11" s="50"/>
      <x:c r="H11" s="50"/>
    </x:row>
    <x:row r="12">
      <x:c r="A12" s="50"/>
      <x:c r="B12" s="50"/>
      <x:c r="C12" s="50"/>
      <x:c r="D12" s="50"/>
      <x:c r="E12" s="50"/>
      <x:c r="F12" s="50"/>
      <x:c r="G12" s="50"/>
      <x:c r="H12" s="50"/>
    </x:row>
    <x:row r="13">
      <x:c r="A13" s="50"/>
      <x:c r="B13" s="50"/>
      <x:c r="C13" s="50"/>
      <x:c r="D13" s="50"/>
      <x:c r="E13" s="50"/>
      <x:c r="F13" s="50"/>
      <x:c r="G13" s="50"/>
      <x:c r="H13" s="50"/>
    </x:row>
    <x:row r="14">
      <x:c r="A14" s="107" t="str">
        <x:v>How to use this dashboard</x:v>
      </x:c>
      <x:c r="B14" s="107"/>
      <x:c r="C14" s="107"/>
      <x:c r="D14" s="107"/>
      <x:c r="E14" s="107"/>
      <x:c r="F14" s="107"/>
      <x:c r="G14" s="107"/>
      <x:c r="H14" s="107"/>
    </x:row>
    <x:row r="15">
      <x:c r="A15" s="110" t="str">
        <x:v>Update Equipment, Customers and Hires as you work. Current availability is calculated from rows marked On Hire. This template does not check date clashes or future availability, so confirm dates manually before accepting a booking.</x:v>
      </x:c>
      <x:c r="B15" s="110"/>
      <x:c r="C15" s="110"/>
      <x:c r="D15" s="110"/>
      <x:c r="E15" s="110"/>
      <x:c r="F15" s="110"/>
      <x:c r="G15" s="110"/>
      <x:c r="H15" s="110"/>
    </x:row>
    <x:row r="16">
      <x:c r="A16" s="110"/>
      <x:c r="B16" s="110"/>
      <x:c r="C16" s="110"/>
      <x:c r="D16" s="110"/>
      <x:c r="E16" s="110"/>
      <x:c r="F16" s="110"/>
      <x:c r="G16" s="110"/>
      <x:c r="H16" s="110"/>
    </x:row>
    <x:row r="17">
      <x:c r="A17" s="110"/>
      <x:c r="B17" s="110"/>
      <x:c r="C17" s="110"/>
      <x:c r="D17" s="110"/>
      <x:c r="E17" s="110"/>
      <x:c r="F17" s="110"/>
      <x:c r="G17" s="110"/>
      <x:c r="H17" s="110"/>
    </x:row>
    <x:row r="18">
      <x:c r="A18" s="50"/>
      <x:c r="B18" s="50"/>
      <x:c r="C18" s="50"/>
      <x:c r="D18" s="50"/>
      <x:c r="E18" s="50"/>
      <x:c r="F18" s="50"/>
      <x:c r="G18" s="50"/>
      <x:c r="H18" s="50"/>
    </x:row>
    <x:row r="19">
      <x:c r="A19" s="95" t="str">
        <x:v>Need proper booking availability, partial returns, damaged-return photos and PDF invoices?</x:v>
      </x:c>
      <x:c r="B19" s="95"/>
      <x:c r="C19" s="95"/>
      <x:c r="D19" s="95"/>
      <x:c r="E19" s="95"/>
      <x:c r="F19" s="95"/>
      <x:c r="G19" s="95"/>
      <x:c r="H19" s="95"/>
    </x:row>
    <x:row r="20">
      <x:c r="A20" s="39" t="str">
        <x:v>DepotEase is simple hire software for independent UK tool &amp; light-plant businesses. 14-day free trial, no card required. https://depotease.com</x:v>
      </x:c>
      <x:c r="B20" s="39"/>
      <x:c r="C20" s="39"/>
      <x:c r="D20" s="39"/>
      <x:c r="E20" s="39"/>
      <x:c r="F20" s="39"/>
      <x:c r="G20" s="39"/>
      <x:c r="H20" s="39"/>
    </x:row>
    <x:row r="21">
      <x:c r="A21" s="39"/>
      <x:c r="B21" s="39"/>
      <x:c r="C21" s="39"/>
      <x:c r="D21" s="39"/>
      <x:c r="E21" s="39"/>
      <x:c r="F21" s="39"/>
      <x:c r="G21" s="39"/>
      <x:c r="H21" s="39"/>
    </x:row>
    <x:row r="22">
      <x:c r="A22" s="113"/>
      <x:c r="B22" s="113"/>
      <x:c r="C22" s="113"/>
      <x:c r="D22" s="113"/>
      <x:c r="E22" s="113"/>
      <x:c r="F22" s="113"/>
      <x:c r="G22" s="113"/>
      <x:c r="H22" s="113"/>
    </x:row>
  </x:sheetData>
  <x:mergeCells>
    <x:mergeCell ref="A1:H2"/>
    <x:mergeCell ref="A14:H14"/>
    <x:mergeCell ref="A15:H17"/>
    <x:mergeCell ref="A19:H19"/>
    <x:mergeCell ref="A20:H22"/>
  </x:mergeCells>
  <x:pageMargins left="0.7" right="0.7" top="0.75" bottom="0.75" header="0.3" footer="0.3"/>
  <x:drawing xmlns:r="http://schemas.openxmlformats.org/officeDocument/2006/relationships" r:id="R22d59fe891044835"/>
</x:worksheet>
</file>

<file path=xl/worksheets/sheet3.xml><?xml version="1.0" encoding="utf-8"?>
<x:worksheet xmlns:x="http://schemas.openxmlformats.org/spreadsheetml/2006/main">
  <x:sheetFormatPr defaultRowHeight="15"/>
  <x:cols>
    <x:col min="1" max="1" width="14" hidden="0" customWidth="1"/>
    <x:col min="2" max="2" width="24" hidden="0" customWidth="1"/>
    <x:col min="3" max="3" width="15" hidden="0" customWidth="1"/>
    <x:col min="4" max="4" width="11" hidden="0" customWidth="1"/>
    <x:col min="5" max="5" width="12" hidden="0" customWidth="1"/>
    <x:col min="6" max="6" width="12" hidden="0" customWidth="1"/>
    <x:col min="7" max="7" width="13" hidden="0" customWidth="1"/>
    <x:col min="8" max="8" width="14" hidden="0" customWidth="1"/>
    <x:col min="9" max="9" width="34" hidden="0" customWidth="1"/>
  </x:cols>
  <x:sheetData>
    <x:row r="1">
      <x:c r="A1" s="56" t="str">
        <x:v>Equipment ID</x:v>
      </x:c>
      <x:c r="B1" s="56" t="str">
        <x:v>Equipment Name</x:v>
      </x:c>
      <x:c r="C1" s="56" t="str">
        <x:v>Category</x:v>
      </x:c>
      <x:c r="D1" s="56" t="str">
        <x:v>Qty Owned</x:v>
      </x:c>
      <x:c r="E1" s="56" t="str">
        <x:v>Day Rate</x:v>
      </x:c>
      <x:c r="F1" s="56" t="str">
        <x:v>Week Rate</x:v>
      </x:c>
      <x:c r="G1" s="56" t="str">
        <x:v>Qty On Hire</x:v>
      </x:c>
      <x:c r="H1" s="56" t="str">
        <x:v>Qty Available</x:v>
      </x:c>
      <x:c r="I1" s="115" t="str">
        <x:v>Notes</x:v>
      </x:c>
    </x:row>
    <x:row r="2">
      <x:c r="A2" s="69" t="str">
        <x:v>EQ-001</x:v>
      </x:c>
      <x:c r="B2" s="69" t="str">
        <x:v>Electric Breaker</x:v>
      </x:c>
      <x:c r="C2" s="69" t="str">
        <x:v>Tool</x:v>
      </x:c>
      <x:c r="D2" s="70" t="n">
        <x:v>4</x:v>
      </x:c>
      <x:c r="E2" s="71" t="n">
        <x:v>25</x:v>
      </x:c>
      <x:c r="F2" s="71" t="n">
        <x:v>100</x:v>
      </x:c>
      <x:c r="G2" s="70" t="n">
        <x:f>IF($A2="","",SUMIFS(Hires!$D$2:$D$301,Hires!$C$2:$C$301,$A2,Hires!$H$2:$H$301,"On Hire"))</x:f>
        <x:v>2</x:v>
      </x:c>
      <x:c r="H2" s="70" t="n">
        <x:f>IF($A2="","",MAX(0,$D2-$G2))</x:f>
        <x:v>2</x:v>
      </x:c>
      <x:c r="I2" s="116" t="str">
        <x:v>EXAMPLE - delete or replace</x:v>
      </x:c>
    </x:row>
    <x:row r="3">
      <x:c r="A3" s="69" t="str">
        <x:v>EQ-002</x:v>
      </x:c>
      <x:c r="B3" s="69" t="str">
        <x:v>Plate Compactor</x:v>
      </x:c>
      <x:c r="C3" s="69" t="str">
        <x:v>Light Plant</x:v>
      </x:c>
      <x:c r="D3" s="70" t="n">
        <x:v>2</x:v>
      </x:c>
      <x:c r="E3" s="71" t="n">
        <x:v>35</x:v>
      </x:c>
      <x:c r="F3" s="71" t="n">
        <x:v>140</x:v>
      </x:c>
      <x:c r="G3" s="70" t="n">
        <x:f>IF($A3="","",SUMIFS(Hires!$D$2:$D$301,Hires!$C$2:$C$301,$A3,Hires!$H$2:$H$301,"On Hire"))</x:f>
        <x:v>0</x:v>
      </x:c>
      <x:c r="H3" s="70" t="n">
        <x:f>IF($A3="","",MAX(0,$D3-$G3))</x:f>
        <x:v>2</x:v>
      </x:c>
      <x:c r="I3" s="116" t="str">
        <x:v>EXAMPLE - delete or replace</x:v>
      </x:c>
    </x:row>
    <x:row r="4">
      <x:c r="A4" s="69" t="str">
        <x:v>EQ-003</x:v>
      </x:c>
      <x:c r="B4" s="69" t="str">
        <x:v>Tower Light</x:v>
      </x:c>
      <x:c r="C4" s="69" t="str">
        <x:v>Light Plant</x:v>
      </x:c>
      <x:c r="D4" s="70" t="n">
        <x:v>3</x:v>
      </x:c>
      <x:c r="E4" s="71" t="n">
        <x:v>30</x:v>
      </x:c>
      <x:c r="F4" s="71" t="n">
        <x:v>120</x:v>
      </x:c>
      <x:c r="G4" s="70" t="n">
        <x:f>IF($A4="","",SUMIFS(Hires!$D$2:$D$301,Hires!$C$2:$C$301,$A4,Hires!$H$2:$H$301,"On Hire"))</x:f>
        <x:v>0</x:v>
      </x:c>
      <x:c r="H4" s="70" t="n">
        <x:f>IF($A4="","",MAX(0,$D4-$G4))</x:f>
        <x:v>3</x:v>
      </x:c>
      <x:c r="I4" s="116" t="str">
        <x:v>EXAMPLE - delete or replace</x:v>
      </x:c>
    </x:row>
    <x:row r="5">
      <x:c r="A5" s="12"/>
      <x:c r="B5" s="12"/>
      <x:c r="C5" s="12"/>
      <x:c r="D5" s="65"/>
      <x:c r="E5" s="66"/>
      <x:c r="F5" s="66"/>
      <x:c r="G5" s="65" t="str">
        <x:f>IF($A5="","",SUMIFS(Hires!$D$2:$D$301,Hires!$C$2:$C$301,$A5,Hires!$H$2:$H$301,"On Hire"))</x:f>
      </x:c>
      <x:c r="H5" s="65" t="str">
        <x:f>IF($A5="","",MAX(0,$D5-$G5))</x:f>
      </x:c>
      <x:c r="I5" s="117"/>
    </x:row>
    <x:row r="6">
      <x:c r="A6" s="12"/>
      <x:c r="B6" s="12"/>
      <x:c r="C6" s="12"/>
      <x:c r="D6" s="65"/>
      <x:c r="E6" s="66"/>
      <x:c r="F6" s="66"/>
      <x:c r="G6" s="65" t="str">
        <x:f>IF($A6="","",SUMIFS(Hires!$D$2:$D$301,Hires!$C$2:$C$301,$A6,Hires!$H$2:$H$301,"On Hire"))</x:f>
      </x:c>
      <x:c r="H6" s="65" t="str">
        <x:f>IF($A6="","",MAX(0,$D6-$G6))</x:f>
      </x:c>
      <x:c r="I6" s="117"/>
    </x:row>
    <x:row r="7">
      <x:c r="A7" s="12"/>
      <x:c r="B7" s="12"/>
      <x:c r="C7" s="12"/>
      <x:c r="D7" s="65"/>
      <x:c r="E7" s="66"/>
      <x:c r="F7" s="66"/>
      <x:c r="G7" s="65" t="str">
        <x:f>IF($A7="","",SUMIFS(Hires!$D$2:$D$301,Hires!$C$2:$C$301,$A7,Hires!$H$2:$H$301,"On Hire"))</x:f>
      </x:c>
      <x:c r="H7" s="65" t="str">
        <x:f>IF($A7="","",MAX(0,$D7-$G7))</x:f>
      </x:c>
      <x:c r="I7" s="117"/>
    </x:row>
    <x:row r="8">
      <x:c r="A8" s="12"/>
      <x:c r="B8" s="12"/>
      <x:c r="C8" s="12"/>
      <x:c r="D8" s="65"/>
      <x:c r="E8" s="66"/>
      <x:c r="F8" s="66"/>
      <x:c r="G8" s="65" t="str">
        <x:f>IF($A8="","",SUMIFS(Hires!$D$2:$D$301,Hires!$C$2:$C$301,$A8,Hires!$H$2:$H$301,"On Hire"))</x:f>
      </x:c>
      <x:c r="H8" s="65" t="str">
        <x:f>IF($A8="","",MAX(0,$D8-$G8))</x:f>
      </x:c>
      <x:c r="I8" s="117"/>
    </x:row>
    <x:row r="9">
      <x:c r="A9" s="12"/>
      <x:c r="B9" s="12"/>
      <x:c r="C9" s="12"/>
      <x:c r="D9" s="65"/>
      <x:c r="E9" s="66"/>
      <x:c r="F9" s="66"/>
      <x:c r="G9" s="65" t="str">
        <x:f>IF($A9="","",SUMIFS(Hires!$D$2:$D$301,Hires!$C$2:$C$301,$A9,Hires!$H$2:$H$301,"On Hire"))</x:f>
      </x:c>
      <x:c r="H9" s="65" t="str">
        <x:f>IF($A9="","",MAX(0,$D9-$G9))</x:f>
      </x:c>
      <x:c r="I9" s="117"/>
    </x:row>
    <x:row r="10">
      <x:c r="A10" s="12"/>
      <x:c r="B10" s="12"/>
      <x:c r="C10" s="12"/>
      <x:c r="D10" s="65"/>
      <x:c r="E10" s="66"/>
      <x:c r="F10" s="66"/>
      <x:c r="G10" s="65" t="str">
        <x:f>IF($A10="","",SUMIFS(Hires!$D$2:$D$301,Hires!$C$2:$C$301,$A10,Hires!$H$2:$H$301,"On Hire"))</x:f>
      </x:c>
      <x:c r="H10" s="65" t="str">
        <x:f>IF($A10="","",MAX(0,$D10-$G10))</x:f>
      </x:c>
      <x:c r="I10" s="117"/>
    </x:row>
    <x:row r="11">
      <x:c r="A11" s="12"/>
      <x:c r="B11" s="12"/>
      <x:c r="C11" s="12"/>
      <x:c r="D11" s="65"/>
      <x:c r="E11" s="66"/>
      <x:c r="F11" s="66"/>
      <x:c r="G11" s="65" t="str">
        <x:f>IF($A11="","",SUMIFS(Hires!$D$2:$D$301,Hires!$C$2:$C$301,$A11,Hires!$H$2:$H$301,"On Hire"))</x:f>
      </x:c>
      <x:c r="H11" s="65" t="str">
        <x:f>IF($A11="","",MAX(0,$D11-$G11))</x:f>
      </x:c>
      <x:c r="I11" s="117"/>
    </x:row>
    <x:row r="12">
      <x:c r="A12" s="12"/>
      <x:c r="B12" s="12"/>
      <x:c r="C12" s="12"/>
      <x:c r="D12" s="65"/>
      <x:c r="E12" s="66"/>
      <x:c r="F12" s="66"/>
      <x:c r="G12" s="65" t="str">
        <x:f>IF($A12="","",SUMIFS(Hires!$D$2:$D$301,Hires!$C$2:$C$301,$A12,Hires!$H$2:$H$301,"On Hire"))</x:f>
      </x:c>
      <x:c r="H12" s="65" t="str">
        <x:f>IF($A12="","",MAX(0,$D12-$G12))</x:f>
      </x:c>
      <x:c r="I12" s="117"/>
    </x:row>
    <x:row r="13">
      <x:c r="A13" s="12"/>
      <x:c r="B13" s="12"/>
      <x:c r="C13" s="12"/>
      <x:c r="D13" s="65"/>
      <x:c r="E13" s="66"/>
      <x:c r="F13" s="66"/>
      <x:c r="G13" s="65" t="str">
        <x:f>IF($A13="","",SUMIFS(Hires!$D$2:$D$301,Hires!$C$2:$C$301,$A13,Hires!$H$2:$H$301,"On Hire"))</x:f>
      </x:c>
      <x:c r="H13" s="65" t="str">
        <x:f>IF($A13="","",MAX(0,$D13-$G13))</x:f>
      </x:c>
      <x:c r="I13" s="117"/>
    </x:row>
    <x:row r="14">
      <x:c r="A14" s="12"/>
      <x:c r="B14" s="12"/>
      <x:c r="C14" s="12"/>
      <x:c r="D14" s="65"/>
      <x:c r="E14" s="66"/>
      <x:c r="F14" s="66"/>
      <x:c r="G14" s="65" t="str">
        <x:f>IF($A14="","",SUMIFS(Hires!$D$2:$D$301,Hires!$C$2:$C$301,$A14,Hires!$H$2:$H$301,"On Hire"))</x:f>
      </x:c>
      <x:c r="H14" s="65" t="str">
        <x:f>IF($A14="","",MAX(0,$D14-$G14))</x:f>
      </x:c>
      <x:c r="I14" s="117"/>
    </x:row>
    <x:row r="15">
      <x:c r="A15" s="12"/>
      <x:c r="B15" s="12"/>
      <x:c r="C15" s="12"/>
      <x:c r="D15" s="65"/>
      <x:c r="E15" s="66"/>
      <x:c r="F15" s="66"/>
      <x:c r="G15" s="65" t="str">
        <x:f>IF($A15="","",SUMIFS(Hires!$D$2:$D$301,Hires!$C$2:$C$301,$A15,Hires!$H$2:$H$301,"On Hire"))</x:f>
      </x:c>
      <x:c r="H15" s="65" t="str">
        <x:f>IF($A15="","",MAX(0,$D15-$G15))</x:f>
      </x:c>
      <x:c r="I15" s="117"/>
    </x:row>
    <x:row r="16">
      <x:c r="A16" s="12"/>
      <x:c r="B16" s="12"/>
      <x:c r="C16" s="12"/>
      <x:c r="D16" s="65"/>
      <x:c r="E16" s="66"/>
      <x:c r="F16" s="66"/>
      <x:c r="G16" s="65" t="str">
        <x:f>IF($A16="","",SUMIFS(Hires!$D$2:$D$301,Hires!$C$2:$C$301,$A16,Hires!$H$2:$H$301,"On Hire"))</x:f>
      </x:c>
      <x:c r="H16" s="65" t="str">
        <x:f>IF($A16="","",MAX(0,$D16-$G16))</x:f>
      </x:c>
      <x:c r="I16" s="117"/>
    </x:row>
    <x:row r="17">
      <x:c r="A17" s="12"/>
      <x:c r="B17" s="12"/>
      <x:c r="C17" s="12"/>
      <x:c r="D17" s="65"/>
      <x:c r="E17" s="66"/>
      <x:c r="F17" s="66"/>
      <x:c r="G17" s="65" t="str">
        <x:f>IF($A17="","",SUMIFS(Hires!$D$2:$D$301,Hires!$C$2:$C$301,$A17,Hires!$H$2:$H$301,"On Hire"))</x:f>
      </x:c>
      <x:c r="H17" s="65" t="str">
        <x:f>IF($A17="","",MAX(0,$D17-$G17))</x:f>
      </x:c>
      <x:c r="I17" s="117"/>
    </x:row>
    <x:row r="18">
      <x:c r="A18" s="12"/>
      <x:c r="B18" s="12"/>
      <x:c r="C18" s="12"/>
      <x:c r="D18" s="65"/>
      <x:c r="E18" s="66"/>
      <x:c r="F18" s="66"/>
      <x:c r="G18" s="65" t="str">
        <x:f>IF($A18="","",SUMIFS(Hires!$D$2:$D$301,Hires!$C$2:$C$301,$A18,Hires!$H$2:$H$301,"On Hire"))</x:f>
      </x:c>
      <x:c r="H18" s="65" t="str">
        <x:f>IF($A18="","",MAX(0,$D18-$G18))</x:f>
      </x:c>
      <x:c r="I18" s="117"/>
    </x:row>
    <x:row r="19">
      <x:c r="A19" s="12"/>
      <x:c r="B19" s="12"/>
      <x:c r="C19" s="12"/>
      <x:c r="D19" s="65"/>
      <x:c r="E19" s="66"/>
      <x:c r="F19" s="66"/>
      <x:c r="G19" s="65" t="str">
        <x:f>IF($A19="","",SUMIFS(Hires!$D$2:$D$301,Hires!$C$2:$C$301,$A19,Hires!$H$2:$H$301,"On Hire"))</x:f>
      </x:c>
      <x:c r="H19" s="65" t="str">
        <x:f>IF($A19="","",MAX(0,$D19-$G19))</x:f>
      </x:c>
      <x:c r="I19" s="117"/>
    </x:row>
    <x:row r="20">
      <x:c r="A20" s="12"/>
      <x:c r="B20" s="12"/>
      <x:c r="C20" s="12"/>
      <x:c r="D20" s="65"/>
      <x:c r="E20" s="66"/>
      <x:c r="F20" s="66"/>
      <x:c r="G20" s="65" t="str">
        <x:f>IF($A20="","",SUMIFS(Hires!$D$2:$D$301,Hires!$C$2:$C$301,$A20,Hires!$H$2:$H$301,"On Hire"))</x:f>
      </x:c>
      <x:c r="H20" s="65" t="str">
        <x:f>IF($A20="","",MAX(0,$D20-$G20))</x:f>
      </x:c>
      <x:c r="I20" s="117"/>
    </x:row>
    <x:row r="21">
      <x:c r="A21" s="12"/>
      <x:c r="B21" s="12"/>
      <x:c r="C21" s="12"/>
      <x:c r="D21" s="65"/>
      <x:c r="E21" s="66"/>
      <x:c r="F21" s="66"/>
      <x:c r="G21" s="65" t="str">
        <x:f>IF($A21="","",SUMIFS(Hires!$D$2:$D$301,Hires!$C$2:$C$301,$A21,Hires!$H$2:$H$301,"On Hire"))</x:f>
      </x:c>
      <x:c r="H21" s="65" t="str">
        <x:f>IF($A21="","",MAX(0,$D21-$G21))</x:f>
      </x:c>
      <x:c r="I21" s="117"/>
    </x:row>
    <x:row r="22">
      <x:c r="A22" s="12"/>
      <x:c r="B22" s="12"/>
      <x:c r="C22" s="12"/>
      <x:c r="D22" s="65"/>
      <x:c r="E22" s="66"/>
      <x:c r="F22" s="66"/>
      <x:c r="G22" s="65" t="str">
        <x:f>IF($A22="","",SUMIFS(Hires!$D$2:$D$301,Hires!$C$2:$C$301,$A22,Hires!$H$2:$H$301,"On Hire"))</x:f>
      </x:c>
      <x:c r="H22" s="65" t="str">
        <x:f>IF($A22="","",MAX(0,$D22-$G22))</x:f>
      </x:c>
      <x:c r="I22" s="117"/>
    </x:row>
    <x:row r="23">
      <x:c r="A23" s="12"/>
      <x:c r="B23" s="12"/>
      <x:c r="C23" s="12"/>
      <x:c r="D23" s="65"/>
      <x:c r="E23" s="66"/>
      <x:c r="F23" s="66"/>
      <x:c r="G23" s="65" t="str">
        <x:f>IF($A23="","",SUMIFS(Hires!$D$2:$D$301,Hires!$C$2:$C$301,$A23,Hires!$H$2:$H$301,"On Hire"))</x:f>
      </x:c>
      <x:c r="H23" s="65" t="str">
        <x:f>IF($A23="","",MAX(0,$D23-$G23))</x:f>
      </x:c>
      <x:c r="I23" s="117"/>
    </x:row>
    <x:row r="24">
      <x:c r="A24" s="12"/>
      <x:c r="B24" s="12"/>
      <x:c r="C24" s="12"/>
      <x:c r="D24" s="65"/>
      <x:c r="E24" s="66"/>
      <x:c r="F24" s="66"/>
      <x:c r="G24" s="65" t="str">
        <x:f>IF($A24="","",SUMIFS(Hires!$D$2:$D$301,Hires!$C$2:$C$301,$A24,Hires!$H$2:$H$301,"On Hire"))</x:f>
      </x:c>
      <x:c r="H24" s="65" t="str">
        <x:f>IF($A24="","",MAX(0,$D24-$G24))</x:f>
      </x:c>
      <x:c r="I24" s="117"/>
    </x:row>
    <x:row r="25">
      <x:c r="A25" s="12"/>
      <x:c r="B25" s="12"/>
      <x:c r="C25" s="12"/>
      <x:c r="D25" s="65"/>
      <x:c r="E25" s="66"/>
      <x:c r="F25" s="66"/>
      <x:c r="G25" s="65" t="str">
        <x:f>IF($A25="","",SUMIFS(Hires!$D$2:$D$301,Hires!$C$2:$C$301,$A25,Hires!$H$2:$H$301,"On Hire"))</x:f>
      </x:c>
      <x:c r="H25" s="65" t="str">
        <x:f>IF($A25="","",MAX(0,$D25-$G25))</x:f>
      </x:c>
      <x:c r="I25" s="117"/>
    </x:row>
    <x:row r="26">
      <x:c r="A26" s="12"/>
      <x:c r="B26" s="12"/>
      <x:c r="C26" s="12"/>
      <x:c r="D26" s="65"/>
      <x:c r="E26" s="66"/>
      <x:c r="F26" s="66"/>
      <x:c r="G26" s="65" t="str">
        <x:f>IF($A26="","",SUMIFS(Hires!$D$2:$D$301,Hires!$C$2:$C$301,$A26,Hires!$H$2:$H$301,"On Hire"))</x:f>
      </x:c>
      <x:c r="H26" s="65" t="str">
        <x:f>IF($A26="","",MAX(0,$D26-$G26))</x:f>
      </x:c>
      <x:c r="I26" s="117"/>
    </x:row>
    <x:row r="27">
      <x:c r="A27" s="12"/>
      <x:c r="B27" s="12"/>
      <x:c r="C27" s="12"/>
      <x:c r="D27" s="65"/>
      <x:c r="E27" s="66"/>
      <x:c r="F27" s="66"/>
      <x:c r="G27" s="65" t="str">
        <x:f>IF($A27="","",SUMIFS(Hires!$D$2:$D$301,Hires!$C$2:$C$301,$A27,Hires!$H$2:$H$301,"On Hire"))</x:f>
      </x:c>
      <x:c r="H27" s="65" t="str">
        <x:f>IF($A27="","",MAX(0,$D27-$G27))</x:f>
      </x:c>
      <x:c r="I27" s="117"/>
    </x:row>
    <x:row r="28">
      <x:c r="A28" s="12"/>
      <x:c r="B28" s="12"/>
      <x:c r="C28" s="12"/>
      <x:c r="D28" s="65"/>
      <x:c r="E28" s="66"/>
      <x:c r="F28" s="66"/>
      <x:c r="G28" s="65" t="str">
        <x:f>IF($A28="","",SUMIFS(Hires!$D$2:$D$301,Hires!$C$2:$C$301,$A28,Hires!$H$2:$H$301,"On Hire"))</x:f>
      </x:c>
      <x:c r="H28" s="65" t="str">
        <x:f>IF($A28="","",MAX(0,$D28-$G28))</x:f>
      </x:c>
      <x:c r="I28" s="117"/>
    </x:row>
    <x:row r="29">
      <x:c r="A29" s="12"/>
      <x:c r="B29" s="12"/>
      <x:c r="C29" s="12"/>
      <x:c r="D29" s="65"/>
      <x:c r="E29" s="66"/>
      <x:c r="F29" s="66"/>
      <x:c r="G29" s="65" t="str">
        <x:f>IF($A29="","",SUMIFS(Hires!$D$2:$D$301,Hires!$C$2:$C$301,$A29,Hires!$H$2:$H$301,"On Hire"))</x:f>
      </x:c>
      <x:c r="H29" s="65" t="str">
        <x:f>IF($A29="","",MAX(0,$D29-$G29))</x:f>
      </x:c>
      <x:c r="I29" s="117"/>
    </x:row>
    <x:row r="30">
      <x:c r="A30" s="12"/>
      <x:c r="B30" s="12"/>
      <x:c r="C30" s="12"/>
      <x:c r="D30" s="65"/>
      <x:c r="E30" s="66"/>
      <x:c r="F30" s="66"/>
      <x:c r="G30" s="65" t="str">
        <x:f>IF($A30="","",SUMIFS(Hires!$D$2:$D$301,Hires!$C$2:$C$301,$A30,Hires!$H$2:$H$301,"On Hire"))</x:f>
      </x:c>
      <x:c r="H30" s="65" t="str">
        <x:f>IF($A30="","",MAX(0,$D30-$G30))</x:f>
      </x:c>
      <x:c r="I30" s="117"/>
    </x:row>
    <x:row r="31">
      <x:c r="A31" s="12"/>
      <x:c r="B31" s="12"/>
      <x:c r="C31" s="12"/>
      <x:c r="D31" s="65"/>
      <x:c r="E31" s="66"/>
      <x:c r="F31" s="66"/>
      <x:c r="G31" s="65" t="str">
        <x:f>IF($A31="","",SUMIFS(Hires!$D$2:$D$301,Hires!$C$2:$C$301,$A31,Hires!$H$2:$H$301,"On Hire"))</x:f>
      </x:c>
      <x:c r="H31" s="65" t="str">
        <x:f>IF($A31="","",MAX(0,$D31-$G31))</x:f>
      </x:c>
      <x:c r="I31" s="117"/>
    </x:row>
    <x:row r="32">
      <x:c r="A32" s="12"/>
      <x:c r="B32" s="12"/>
      <x:c r="C32" s="12"/>
      <x:c r="D32" s="65"/>
      <x:c r="E32" s="66"/>
      <x:c r="F32" s="66"/>
      <x:c r="G32" s="65" t="str">
        <x:f>IF($A32="","",SUMIFS(Hires!$D$2:$D$301,Hires!$C$2:$C$301,$A32,Hires!$H$2:$H$301,"On Hire"))</x:f>
      </x:c>
      <x:c r="H32" s="65" t="str">
        <x:f>IF($A32="","",MAX(0,$D32-$G32))</x:f>
      </x:c>
      <x:c r="I32" s="117"/>
    </x:row>
    <x:row r="33">
      <x:c r="A33" s="12"/>
      <x:c r="B33" s="12"/>
      <x:c r="C33" s="12"/>
      <x:c r="D33" s="65"/>
      <x:c r="E33" s="66"/>
      <x:c r="F33" s="66"/>
      <x:c r="G33" s="65" t="str">
        <x:f>IF($A33="","",SUMIFS(Hires!$D$2:$D$301,Hires!$C$2:$C$301,$A33,Hires!$H$2:$H$301,"On Hire"))</x:f>
      </x:c>
      <x:c r="H33" s="65" t="str">
        <x:f>IF($A33="","",MAX(0,$D33-$G33))</x:f>
      </x:c>
      <x:c r="I33" s="117"/>
    </x:row>
    <x:row r="34">
      <x:c r="A34" s="12"/>
      <x:c r="B34" s="12"/>
      <x:c r="C34" s="12"/>
      <x:c r="D34" s="65"/>
      <x:c r="E34" s="66"/>
      <x:c r="F34" s="66"/>
      <x:c r="G34" s="65" t="str">
        <x:f>IF($A34="","",SUMIFS(Hires!$D$2:$D$301,Hires!$C$2:$C$301,$A34,Hires!$H$2:$H$301,"On Hire"))</x:f>
      </x:c>
      <x:c r="H34" s="65" t="str">
        <x:f>IF($A34="","",MAX(0,$D34-$G34))</x:f>
      </x:c>
      <x:c r="I34" s="117"/>
    </x:row>
    <x:row r="35">
      <x:c r="A35" s="12"/>
      <x:c r="B35" s="12"/>
      <x:c r="C35" s="12"/>
      <x:c r="D35" s="65"/>
      <x:c r="E35" s="66"/>
      <x:c r="F35" s="66"/>
      <x:c r="G35" s="65" t="str">
        <x:f>IF($A35="","",SUMIFS(Hires!$D$2:$D$301,Hires!$C$2:$C$301,$A35,Hires!$H$2:$H$301,"On Hire"))</x:f>
      </x:c>
      <x:c r="H35" s="65" t="str">
        <x:f>IF($A35="","",MAX(0,$D35-$G35))</x:f>
      </x:c>
      <x:c r="I35" s="117"/>
    </x:row>
    <x:row r="36">
      <x:c r="A36" s="12"/>
      <x:c r="B36" s="12"/>
      <x:c r="C36" s="12"/>
      <x:c r="D36" s="65"/>
      <x:c r="E36" s="66"/>
      <x:c r="F36" s="66"/>
      <x:c r="G36" s="65" t="str">
        <x:f>IF($A36="","",SUMIFS(Hires!$D$2:$D$301,Hires!$C$2:$C$301,$A36,Hires!$H$2:$H$301,"On Hire"))</x:f>
      </x:c>
      <x:c r="H36" s="65" t="str">
        <x:f>IF($A36="","",MAX(0,$D36-$G36))</x:f>
      </x:c>
      <x:c r="I36" s="117"/>
    </x:row>
    <x:row r="37">
      <x:c r="A37" s="12"/>
      <x:c r="B37" s="12"/>
      <x:c r="C37" s="12"/>
      <x:c r="D37" s="65"/>
      <x:c r="E37" s="66"/>
      <x:c r="F37" s="66"/>
      <x:c r="G37" s="65" t="str">
        <x:f>IF($A37="","",SUMIFS(Hires!$D$2:$D$301,Hires!$C$2:$C$301,$A37,Hires!$H$2:$H$301,"On Hire"))</x:f>
      </x:c>
      <x:c r="H37" s="65" t="str">
        <x:f>IF($A37="","",MAX(0,$D37-$G37))</x:f>
      </x:c>
      <x:c r="I37" s="117"/>
    </x:row>
    <x:row r="38">
      <x:c r="A38" s="12"/>
      <x:c r="B38" s="12"/>
      <x:c r="C38" s="12"/>
      <x:c r="D38" s="65"/>
      <x:c r="E38" s="66"/>
      <x:c r="F38" s="66"/>
      <x:c r="G38" s="65" t="str">
        <x:f>IF($A38="","",SUMIFS(Hires!$D$2:$D$301,Hires!$C$2:$C$301,$A38,Hires!$H$2:$H$301,"On Hire"))</x:f>
      </x:c>
      <x:c r="H38" s="65" t="str">
        <x:f>IF($A38="","",MAX(0,$D38-$G38))</x:f>
      </x:c>
      <x:c r="I38" s="117"/>
    </x:row>
    <x:row r="39">
      <x:c r="A39" s="12"/>
      <x:c r="B39" s="12"/>
      <x:c r="C39" s="12"/>
      <x:c r="D39" s="65"/>
      <x:c r="E39" s="66"/>
      <x:c r="F39" s="66"/>
      <x:c r="G39" s="65" t="str">
        <x:f>IF($A39="","",SUMIFS(Hires!$D$2:$D$301,Hires!$C$2:$C$301,$A39,Hires!$H$2:$H$301,"On Hire"))</x:f>
      </x:c>
      <x:c r="H39" s="65" t="str">
        <x:f>IF($A39="","",MAX(0,$D39-$G39))</x:f>
      </x:c>
      <x:c r="I39" s="117"/>
    </x:row>
    <x:row r="40">
      <x:c r="A40" s="12"/>
      <x:c r="B40" s="12"/>
      <x:c r="C40" s="12"/>
      <x:c r="D40" s="65"/>
      <x:c r="E40" s="66"/>
      <x:c r="F40" s="66"/>
      <x:c r="G40" s="65" t="str">
        <x:f>IF($A40="","",SUMIFS(Hires!$D$2:$D$301,Hires!$C$2:$C$301,$A40,Hires!$H$2:$H$301,"On Hire"))</x:f>
      </x:c>
      <x:c r="H40" s="65" t="str">
        <x:f>IF($A40="","",MAX(0,$D40-$G40))</x:f>
      </x:c>
      <x:c r="I40" s="117"/>
    </x:row>
    <x:row r="41">
      <x:c r="A41" s="12"/>
      <x:c r="B41" s="12"/>
      <x:c r="C41" s="12"/>
      <x:c r="D41" s="65"/>
      <x:c r="E41" s="66"/>
      <x:c r="F41" s="66"/>
      <x:c r="G41" s="65" t="str">
        <x:f>IF($A41="","",SUMIFS(Hires!$D$2:$D$301,Hires!$C$2:$C$301,$A41,Hires!$H$2:$H$301,"On Hire"))</x:f>
      </x:c>
      <x:c r="H41" s="65" t="str">
        <x:f>IF($A41="","",MAX(0,$D41-$G41))</x:f>
      </x:c>
      <x:c r="I41" s="117"/>
    </x:row>
    <x:row r="42">
      <x:c r="A42" s="12"/>
      <x:c r="B42" s="12"/>
      <x:c r="C42" s="12"/>
      <x:c r="D42" s="65"/>
      <x:c r="E42" s="66"/>
      <x:c r="F42" s="66"/>
      <x:c r="G42" s="65" t="str">
        <x:f>IF($A42="","",SUMIFS(Hires!$D$2:$D$301,Hires!$C$2:$C$301,$A42,Hires!$H$2:$H$301,"On Hire"))</x:f>
      </x:c>
      <x:c r="H42" s="65" t="str">
        <x:f>IF($A42="","",MAX(0,$D42-$G42))</x:f>
      </x:c>
      <x:c r="I42" s="117"/>
    </x:row>
    <x:row r="43">
      <x:c r="A43" s="12"/>
      <x:c r="B43" s="12"/>
      <x:c r="C43" s="12"/>
      <x:c r="D43" s="65"/>
      <x:c r="E43" s="66"/>
      <x:c r="F43" s="66"/>
      <x:c r="G43" s="65" t="str">
        <x:f>IF($A43="","",SUMIFS(Hires!$D$2:$D$301,Hires!$C$2:$C$301,$A43,Hires!$H$2:$H$301,"On Hire"))</x:f>
      </x:c>
      <x:c r="H43" s="65" t="str">
        <x:f>IF($A43="","",MAX(0,$D43-$G43))</x:f>
      </x:c>
      <x:c r="I43" s="117"/>
    </x:row>
    <x:row r="44">
      <x:c r="A44" s="12"/>
      <x:c r="B44" s="12"/>
      <x:c r="C44" s="12"/>
      <x:c r="D44" s="65"/>
      <x:c r="E44" s="66"/>
      <x:c r="F44" s="66"/>
      <x:c r="G44" s="65" t="str">
        <x:f>IF($A44="","",SUMIFS(Hires!$D$2:$D$301,Hires!$C$2:$C$301,$A44,Hires!$H$2:$H$301,"On Hire"))</x:f>
      </x:c>
      <x:c r="H44" s="65" t="str">
        <x:f>IF($A44="","",MAX(0,$D44-$G44))</x:f>
      </x:c>
      <x:c r="I44" s="117"/>
    </x:row>
    <x:row r="45">
      <x:c r="A45" s="12"/>
      <x:c r="B45" s="12"/>
      <x:c r="C45" s="12"/>
      <x:c r="D45" s="65"/>
      <x:c r="E45" s="66"/>
      <x:c r="F45" s="66"/>
      <x:c r="G45" s="65" t="str">
        <x:f>IF($A45="","",SUMIFS(Hires!$D$2:$D$301,Hires!$C$2:$C$301,$A45,Hires!$H$2:$H$301,"On Hire"))</x:f>
      </x:c>
      <x:c r="H45" s="65" t="str">
        <x:f>IF($A45="","",MAX(0,$D45-$G45))</x:f>
      </x:c>
      <x:c r="I45" s="117"/>
    </x:row>
    <x:row r="46">
      <x:c r="A46" s="12"/>
      <x:c r="B46" s="12"/>
      <x:c r="C46" s="12"/>
      <x:c r="D46" s="65"/>
      <x:c r="E46" s="66"/>
      <x:c r="F46" s="66"/>
      <x:c r="G46" s="65" t="str">
        <x:f>IF($A46="","",SUMIFS(Hires!$D$2:$D$301,Hires!$C$2:$C$301,$A46,Hires!$H$2:$H$301,"On Hire"))</x:f>
      </x:c>
      <x:c r="H46" s="65" t="str">
        <x:f>IF($A46="","",MAX(0,$D46-$G46))</x:f>
      </x:c>
      <x:c r="I46" s="117"/>
    </x:row>
    <x:row r="47">
      <x:c r="A47" s="12"/>
      <x:c r="B47" s="12"/>
      <x:c r="C47" s="12"/>
      <x:c r="D47" s="65"/>
      <x:c r="E47" s="66"/>
      <x:c r="F47" s="66"/>
      <x:c r="G47" s="65" t="str">
        <x:f>IF($A47="","",SUMIFS(Hires!$D$2:$D$301,Hires!$C$2:$C$301,$A47,Hires!$H$2:$H$301,"On Hire"))</x:f>
      </x:c>
      <x:c r="H47" s="65" t="str">
        <x:f>IF($A47="","",MAX(0,$D47-$G47))</x:f>
      </x:c>
      <x:c r="I47" s="117"/>
    </x:row>
    <x:row r="48">
      <x:c r="A48" s="12"/>
      <x:c r="B48" s="12"/>
      <x:c r="C48" s="12"/>
      <x:c r="D48" s="65"/>
      <x:c r="E48" s="66"/>
      <x:c r="F48" s="66"/>
      <x:c r="G48" s="65" t="str">
        <x:f>IF($A48="","",SUMIFS(Hires!$D$2:$D$301,Hires!$C$2:$C$301,$A48,Hires!$H$2:$H$301,"On Hire"))</x:f>
      </x:c>
      <x:c r="H48" s="65" t="str">
        <x:f>IF($A48="","",MAX(0,$D48-$G48))</x:f>
      </x:c>
      <x:c r="I48" s="117"/>
    </x:row>
    <x:row r="49">
      <x:c r="A49" s="12"/>
      <x:c r="B49" s="12"/>
      <x:c r="C49" s="12"/>
      <x:c r="D49" s="65"/>
      <x:c r="E49" s="66"/>
      <x:c r="F49" s="66"/>
      <x:c r="G49" s="65" t="str">
        <x:f>IF($A49="","",SUMIFS(Hires!$D$2:$D$301,Hires!$C$2:$C$301,$A49,Hires!$H$2:$H$301,"On Hire"))</x:f>
      </x:c>
      <x:c r="H49" s="65" t="str">
        <x:f>IF($A49="","",MAX(0,$D49-$G49))</x:f>
      </x:c>
      <x:c r="I49" s="117"/>
    </x:row>
    <x:row r="50">
      <x:c r="A50" s="12"/>
      <x:c r="B50" s="12"/>
      <x:c r="C50" s="12"/>
      <x:c r="D50" s="65"/>
      <x:c r="E50" s="66"/>
      <x:c r="F50" s="66"/>
      <x:c r="G50" s="65" t="str">
        <x:f>IF($A50="","",SUMIFS(Hires!$D$2:$D$301,Hires!$C$2:$C$301,$A50,Hires!$H$2:$H$301,"On Hire"))</x:f>
      </x:c>
      <x:c r="H50" s="65" t="str">
        <x:f>IF($A50="","",MAX(0,$D50-$G50))</x:f>
      </x:c>
      <x:c r="I50" s="117"/>
    </x:row>
    <x:row r="51">
      <x:c r="A51" s="12"/>
      <x:c r="B51" s="12"/>
      <x:c r="C51" s="12"/>
      <x:c r="D51" s="65"/>
      <x:c r="E51" s="66"/>
      <x:c r="F51" s="66"/>
      <x:c r="G51" s="65" t="str">
        <x:f>IF($A51="","",SUMIFS(Hires!$D$2:$D$301,Hires!$C$2:$C$301,$A51,Hires!$H$2:$H$301,"On Hire"))</x:f>
      </x:c>
      <x:c r="H51" s="65" t="str">
        <x:f>IF($A51="","",MAX(0,$D51-$G51))</x:f>
      </x:c>
      <x:c r="I51" s="117"/>
    </x:row>
    <x:row r="52">
      <x:c r="A52" s="12"/>
      <x:c r="B52" s="12"/>
      <x:c r="C52" s="12"/>
      <x:c r="D52" s="65"/>
      <x:c r="E52" s="66"/>
      <x:c r="F52" s="66"/>
      <x:c r="G52" s="65" t="str">
        <x:f>IF($A52="","",SUMIFS(Hires!$D$2:$D$301,Hires!$C$2:$C$301,$A52,Hires!$H$2:$H$301,"On Hire"))</x:f>
      </x:c>
      <x:c r="H52" s="65" t="str">
        <x:f>IF($A52="","",MAX(0,$D52-$G52))</x:f>
      </x:c>
      <x:c r="I52" s="117"/>
    </x:row>
    <x:row r="53">
      <x:c r="A53" s="12"/>
      <x:c r="B53" s="12"/>
      <x:c r="C53" s="12"/>
      <x:c r="D53" s="65"/>
      <x:c r="E53" s="66"/>
      <x:c r="F53" s="66"/>
      <x:c r="G53" s="65" t="str">
        <x:f>IF($A53="","",SUMIFS(Hires!$D$2:$D$301,Hires!$C$2:$C$301,$A53,Hires!$H$2:$H$301,"On Hire"))</x:f>
      </x:c>
      <x:c r="H53" s="65" t="str">
        <x:f>IF($A53="","",MAX(0,$D53-$G53))</x:f>
      </x:c>
      <x:c r="I53" s="117"/>
    </x:row>
    <x:row r="54">
      <x:c r="A54" s="12"/>
      <x:c r="B54" s="12"/>
      <x:c r="C54" s="12"/>
      <x:c r="D54" s="65"/>
      <x:c r="E54" s="66"/>
      <x:c r="F54" s="66"/>
      <x:c r="G54" s="65" t="str">
        <x:f>IF($A54="","",SUMIFS(Hires!$D$2:$D$301,Hires!$C$2:$C$301,$A54,Hires!$H$2:$H$301,"On Hire"))</x:f>
      </x:c>
      <x:c r="H54" s="65" t="str">
        <x:f>IF($A54="","",MAX(0,$D54-$G54))</x:f>
      </x:c>
      <x:c r="I54" s="117"/>
    </x:row>
    <x:row r="55">
      <x:c r="A55" s="12"/>
      <x:c r="B55" s="12"/>
      <x:c r="C55" s="12"/>
      <x:c r="D55" s="65"/>
      <x:c r="E55" s="66"/>
      <x:c r="F55" s="66"/>
      <x:c r="G55" s="65" t="str">
        <x:f>IF($A55="","",SUMIFS(Hires!$D$2:$D$301,Hires!$C$2:$C$301,$A55,Hires!$H$2:$H$301,"On Hire"))</x:f>
      </x:c>
      <x:c r="H55" s="65" t="str">
        <x:f>IF($A55="","",MAX(0,$D55-$G55))</x:f>
      </x:c>
      <x:c r="I55" s="117"/>
    </x:row>
    <x:row r="56">
      <x:c r="A56" s="12"/>
      <x:c r="B56" s="12"/>
      <x:c r="C56" s="12"/>
      <x:c r="D56" s="65"/>
      <x:c r="E56" s="66"/>
      <x:c r="F56" s="66"/>
      <x:c r="G56" s="65" t="str">
        <x:f>IF($A56="","",SUMIFS(Hires!$D$2:$D$301,Hires!$C$2:$C$301,$A56,Hires!$H$2:$H$301,"On Hire"))</x:f>
      </x:c>
      <x:c r="H56" s="65" t="str">
        <x:f>IF($A56="","",MAX(0,$D56-$G56))</x:f>
      </x:c>
      <x:c r="I56" s="117"/>
    </x:row>
    <x:row r="57">
      <x:c r="A57" s="12"/>
      <x:c r="B57" s="12"/>
      <x:c r="C57" s="12"/>
      <x:c r="D57" s="65"/>
      <x:c r="E57" s="66"/>
      <x:c r="F57" s="66"/>
      <x:c r="G57" s="65" t="str">
        <x:f>IF($A57="","",SUMIFS(Hires!$D$2:$D$301,Hires!$C$2:$C$301,$A57,Hires!$H$2:$H$301,"On Hire"))</x:f>
      </x:c>
      <x:c r="H57" s="65" t="str">
        <x:f>IF($A57="","",MAX(0,$D57-$G57))</x:f>
      </x:c>
      <x:c r="I57" s="117"/>
    </x:row>
    <x:row r="58">
      <x:c r="A58" s="12"/>
      <x:c r="B58" s="12"/>
      <x:c r="C58" s="12"/>
      <x:c r="D58" s="65"/>
      <x:c r="E58" s="66"/>
      <x:c r="F58" s="66"/>
      <x:c r="G58" s="65" t="str">
        <x:f>IF($A58="","",SUMIFS(Hires!$D$2:$D$301,Hires!$C$2:$C$301,$A58,Hires!$H$2:$H$301,"On Hire"))</x:f>
      </x:c>
      <x:c r="H58" s="65" t="str">
        <x:f>IF($A58="","",MAX(0,$D58-$G58))</x:f>
      </x:c>
      <x:c r="I58" s="117"/>
    </x:row>
    <x:row r="59">
      <x:c r="A59" s="12"/>
      <x:c r="B59" s="12"/>
      <x:c r="C59" s="12"/>
      <x:c r="D59" s="65"/>
      <x:c r="E59" s="66"/>
      <x:c r="F59" s="66"/>
      <x:c r="G59" s="65" t="str">
        <x:f>IF($A59="","",SUMIFS(Hires!$D$2:$D$301,Hires!$C$2:$C$301,$A59,Hires!$H$2:$H$301,"On Hire"))</x:f>
      </x:c>
      <x:c r="H59" s="65" t="str">
        <x:f>IF($A59="","",MAX(0,$D59-$G59))</x:f>
      </x:c>
      <x:c r="I59" s="117"/>
    </x:row>
    <x:row r="60">
      <x:c r="A60" s="12"/>
      <x:c r="B60" s="12"/>
      <x:c r="C60" s="12"/>
      <x:c r="D60" s="65"/>
      <x:c r="E60" s="66"/>
      <x:c r="F60" s="66"/>
      <x:c r="G60" s="65" t="str">
        <x:f>IF($A60="","",SUMIFS(Hires!$D$2:$D$301,Hires!$C$2:$C$301,$A60,Hires!$H$2:$H$301,"On Hire"))</x:f>
      </x:c>
      <x:c r="H60" s="65" t="str">
        <x:f>IF($A60="","",MAX(0,$D60-$G60))</x:f>
      </x:c>
      <x:c r="I60" s="117"/>
    </x:row>
    <x:row r="61">
      <x:c r="A61" s="12"/>
      <x:c r="B61" s="12"/>
      <x:c r="C61" s="12"/>
      <x:c r="D61" s="65"/>
      <x:c r="E61" s="66"/>
      <x:c r="F61" s="66"/>
      <x:c r="G61" s="65" t="str">
        <x:f>IF($A61="","",SUMIFS(Hires!$D$2:$D$301,Hires!$C$2:$C$301,$A61,Hires!$H$2:$H$301,"On Hire"))</x:f>
      </x:c>
      <x:c r="H61" s="65" t="str">
        <x:f>IF($A61="","",MAX(0,$D61-$G61))</x:f>
      </x:c>
      <x:c r="I61" s="117"/>
    </x:row>
    <x:row r="62">
      <x:c r="A62" s="12"/>
      <x:c r="B62" s="12"/>
      <x:c r="C62" s="12"/>
      <x:c r="D62" s="65"/>
      <x:c r="E62" s="66"/>
      <x:c r="F62" s="66"/>
      <x:c r="G62" s="65" t="str">
        <x:f>IF($A62="","",SUMIFS(Hires!$D$2:$D$301,Hires!$C$2:$C$301,$A62,Hires!$H$2:$H$301,"On Hire"))</x:f>
      </x:c>
      <x:c r="H62" s="65" t="str">
        <x:f>IF($A62="","",MAX(0,$D62-$G62))</x:f>
      </x:c>
      <x:c r="I62" s="117"/>
    </x:row>
    <x:row r="63">
      <x:c r="A63" s="12"/>
      <x:c r="B63" s="12"/>
      <x:c r="C63" s="12"/>
      <x:c r="D63" s="65"/>
      <x:c r="E63" s="66"/>
      <x:c r="F63" s="66"/>
      <x:c r="G63" s="65" t="str">
        <x:f>IF($A63="","",SUMIFS(Hires!$D$2:$D$301,Hires!$C$2:$C$301,$A63,Hires!$H$2:$H$301,"On Hire"))</x:f>
      </x:c>
      <x:c r="H63" s="65" t="str">
        <x:f>IF($A63="","",MAX(0,$D63-$G63))</x:f>
      </x:c>
      <x:c r="I63" s="117"/>
    </x:row>
    <x:row r="64">
      <x:c r="A64" s="12"/>
      <x:c r="B64" s="12"/>
      <x:c r="C64" s="12"/>
      <x:c r="D64" s="65"/>
      <x:c r="E64" s="66"/>
      <x:c r="F64" s="66"/>
      <x:c r="G64" s="65" t="str">
        <x:f>IF($A64="","",SUMIFS(Hires!$D$2:$D$301,Hires!$C$2:$C$301,$A64,Hires!$H$2:$H$301,"On Hire"))</x:f>
      </x:c>
      <x:c r="H64" s="65" t="str">
        <x:f>IF($A64="","",MAX(0,$D64-$G64))</x:f>
      </x:c>
      <x:c r="I64" s="117"/>
    </x:row>
    <x:row r="65">
      <x:c r="A65" s="12"/>
      <x:c r="B65" s="12"/>
      <x:c r="C65" s="12"/>
      <x:c r="D65" s="65"/>
      <x:c r="E65" s="66"/>
      <x:c r="F65" s="66"/>
      <x:c r="G65" s="65" t="str">
        <x:f>IF($A65="","",SUMIFS(Hires!$D$2:$D$301,Hires!$C$2:$C$301,$A65,Hires!$H$2:$H$301,"On Hire"))</x:f>
      </x:c>
      <x:c r="H65" s="65" t="str">
        <x:f>IF($A65="","",MAX(0,$D65-$G65))</x:f>
      </x:c>
      <x:c r="I65" s="117"/>
    </x:row>
    <x:row r="66">
      <x:c r="A66" s="12"/>
      <x:c r="B66" s="12"/>
      <x:c r="C66" s="12"/>
      <x:c r="D66" s="65"/>
      <x:c r="E66" s="66"/>
      <x:c r="F66" s="66"/>
      <x:c r="G66" s="65" t="str">
        <x:f>IF($A66="","",SUMIFS(Hires!$D$2:$D$301,Hires!$C$2:$C$301,$A66,Hires!$H$2:$H$301,"On Hire"))</x:f>
      </x:c>
      <x:c r="H66" s="65" t="str">
        <x:f>IF($A66="","",MAX(0,$D66-$G66))</x:f>
      </x:c>
      <x:c r="I66" s="117"/>
    </x:row>
    <x:row r="67">
      <x:c r="A67" s="12"/>
      <x:c r="B67" s="12"/>
      <x:c r="C67" s="12"/>
      <x:c r="D67" s="65"/>
      <x:c r="E67" s="66"/>
      <x:c r="F67" s="66"/>
      <x:c r="G67" s="65" t="str">
        <x:f>IF($A67="","",SUMIFS(Hires!$D$2:$D$301,Hires!$C$2:$C$301,$A67,Hires!$H$2:$H$301,"On Hire"))</x:f>
      </x:c>
      <x:c r="H67" s="65" t="str">
        <x:f>IF($A67="","",MAX(0,$D67-$G67))</x:f>
      </x:c>
      <x:c r="I67" s="117"/>
    </x:row>
    <x:row r="68">
      <x:c r="A68" s="12"/>
      <x:c r="B68" s="12"/>
      <x:c r="C68" s="12"/>
      <x:c r="D68" s="65"/>
      <x:c r="E68" s="66"/>
      <x:c r="F68" s="66"/>
      <x:c r="G68" s="65" t="str">
        <x:f>IF($A68="","",SUMIFS(Hires!$D$2:$D$301,Hires!$C$2:$C$301,$A68,Hires!$H$2:$H$301,"On Hire"))</x:f>
      </x:c>
      <x:c r="H68" s="65" t="str">
        <x:f>IF($A68="","",MAX(0,$D68-$G68))</x:f>
      </x:c>
      <x:c r="I68" s="117"/>
    </x:row>
    <x:row r="69">
      <x:c r="A69" s="12"/>
      <x:c r="B69" s="12"/>
      <x:c r="C69" s="12"/>
      <x:c r="D69" s="65"/>
      <x:c r="E69" s="66"/>
      <x:c r="F69" s="66"/>
      <x:c r="G69" s="65" t="str">
        <x:f>IF($A69="","",SUMIFS(Hires!$D$2:$D$301,Hires!$C$2:$C$301,$A69,Hires!$H$2:$H$301,"On Hire"))</x:f>
      </x:c>
      <x:c r="H69" s="65" t="str">
        <x:f>IF($A69="","",MAX(0,$D69-$G69))</x:f>
      </x:c>
      <x:c r="I69" s="117"/>
    </x:row>
    <x:row r="70">
      <x:c r="A70" s="12"/>
      <x:c r="B70" s="12"/>
      <x:c r="C70" s="12"/>
      <x:c r="D70" s="65"/>
      <x:c r="E70" s="66"/>
      <x:c r="F70" s="66"/>
      <x:c r="G70" s="65" t="str">
        <x:f>IF($A70="","",SUMIFS(Hires!$D$2:$D$301,Hires!$C$2:$C$301,$A70,Hires!$H$2:$H$301,"On Hire"))</x:f>
      </x:c>
      <x:c r="H70" s="65" t="str">
        <x:f>IF($A70="","",MAX(0,$D70-$G70))</x:f>
      </x:c>
      <x:c r="I70" s="117"/>
    </x:row>
    <x:row r="71">
      <x:c r="A71" s="12"/>
      <x:c r="B71" s="12"/>
      <x:c r="C71" s="12"/>
      <x:c r="D71" s="65"/>
      <x:c r="E71" s="66"/>
      <x:c r="F71" s="66"/>
      <x:c r="G71" s="65" t="str">
        <x:f>IF($A71="","",SUMIFS(Hires!$D$2:$D$301,Hires!$C$2:$C$301,$A71,Hires!$H$2:$H$301,"On Hire"))</x:f>
      </x:c>
      <x:c r="H71" s="65" t="str">
        <x:f>IF($A71="","",MAX(0,$D71-$G71))</x:f>
      </x:c>
      <x:c r="I71" s="117"/>
    </x:row>
    <x:row r="72">
      <x:c r="A72" s="12"/>
      <x:c r="B72" s="12"/>
      <x:c r="C72" s="12"/>
      <x:c r="D72" s="65"/>
      <x:c r="E72" s="66"/>
      <x:c r="F72" s="66"/>
      <x:c r="G72" s="65" t="str">
        <x:f>IF($A72="","",SUMIFS(Hires!$D$2:$D$301,Hires!$C$2:$C$301,$A72,Hires!$H$2:$H$301,"On Hire"))</x:f>
      </x:c>
      <x:c r="H72" s="65" t="str">
        <x:f>IF($A72="","",MAX(0,$D72-$G72))</x:f>
      </x:c>
      <x:c r="I72" s="117"/>
    </x:row>
    <x:row r="73">
      <x:c r="A73" s="12"/>
      <x:c r="B73" s="12"/>
      <x:c r="C73" s="12"/>
      <x:c r="D73" s="65"/>
      <x:c r="E73" s="66"/>
      <x:c r="F73" s="66"/>
      <x:c r="G73" s="65" t="str">
        <x:f>IF($A73="","",SUMIFS(Hires!$D$2:$D$301,Hires!$C$2:$C$301,$A73,Hires!$H$2:$H$301,"On Hire"))</x:f>
      </x:c>
      <x:c r="H73" s="65" t="str">
        <x:f>IF($A73="","",MAX(0,$D73-$G73))</x:f>
      </x:c>
      <x:c r="I73" s="117"/>
    </x:row>
    <x:row r="74">
      <x:c r="A74" s="12"/>
      <x:c r="B74" s="12"/>
      <x:c r="C74" s="12"/>
      <x:c r="D74" s="65"/>
      <x:c r="E74" s="66"/>
      <x:c r="F74" s="66"/>
      <x:c r="G74" s="65" t="str">
        <x:f>IF($A74="","",SUMIFS(Hires!$D$2:$D$301,Hires!$C$2:$C$301,$A74,Hires!$H$2:$H$301,"On Hire"))</x:f>
      </x:c>
      <x:c r="H74" s="65" t="str">
        <x:f>IF($A74="","",MAX(0,$D74-$G74))</x:f>
      </x:c>
      <x:c r="I74" s="117"/>
    </x:row>
    <x:row r="75">
      <x:c r="A75" s="12"/>
      <x:c r="B75" s="12"/>
      <x:c r="C75" s="12"/>
      <x:c r="D75" s="65"/>
      <x:c r="E75" s="66"/>
      <x:c r="F75" s="66"/>
      <x:c r="G75" s="65" t="str">
        <x:f>IF($A75="","",SUMIFS(Hires!$D$2:$D$301,Hires!$C$2:$C$301,$A75,Hires!$H$2:$H$301,"On Hire"))</x:f>
      </x:c>
      <x:c r="H75" s="65" t="str">
        <x:f>IF($A75="","",MAX(0,$D75-$G75))</x:f>
      </x:c>
      <x:c r="I75" s="117"/>
    </x:row>
    <x:row r="76">
      <x:c r="A76" s="12"/>
      <x:c r="B76" s="12"/>
      <x:c r="C76" s="12"/>
      <x:c r="D76" s="65"/>
      <x:c r="E76" s="66"/>
      <x:c r="F76" s="66"/>
      <x:c r="G76" s="65" t="str">
        <x:f>IF($A76="","",SUMIFS(Hires!$D$2:$D$301,Hires!$C$2:$C$301,$A76,Hires!$H$2:$H$301,"On Hire"))</x:f>
      </x:c>
      <x:c r="H76" s="65" t="str">
        <x:f>IF($A76="","",MAX(0,$D76-$G76))</x:f>
      </x:c>
      <x:c r="I76" s="117"/>
    </x:row>
    <x:row r="77">
      <x:c r="A77" s="12"/>
      <x:c r="B77" s="12"/>
      <x:c r="C77" s="12"/>
      <x:c r="D77" s="65"/>
      <x:c r="E77" s="66"/>
      <x:c r="F77" s="66"/>
      <x:c r="G77" s="65" t="str">
        <x:f>IF($A77="","",SUMIFS(Hires!$D$2:$D$301,Hires!$C$2:$C$301,$A77,Hires!$H$2:$H$301,"On Hire"))</x:f>
      </x:c>
      <x:c r="H77" s="65" t="str">
        <x:f>IF($A77="","",MAX(0,$D77-$G77))</x:f>
      </x:c>
      <x:c r="I77" s="117"/>
    </x:row>
    <x:row r="78">
      <x:c r="A78" s="12"/>
      <x:c r="B78" s="12"/>
      <x:c r="C78" s="12"/>
      <x:c r="D78" s="65"/>
      <x:c r="E78" s="66"/>
      <x:c r="F78" s="66"/>
      <x:c r="G78" s="65" t="str">
        <x:f>IF($A78="","",SUMIFS(Hires!$D$2:$D$301,Hires!$C$2:$C$301,$A78,Hires!$H$2:$H$301,"On Hire"))</x:f>
      </x:c>
      <x:c r="H78" s="65" t="str">
        <x:f>IF($A78="","",MAX(0,$D78-$G78))</x:f>
      </x:c>
      <x:c r="I78" s="117"/>
    </x:row>
    <x:row r="79">
      <x:c r="A79" s="12"/>
      <x:c r="B79" s="12"/>
      <x:c r="C79" s="12"/>
      <x:c r="D79" s="65"/>
      <x:c r="E79" s="66"/>
      <x:c r="F79" s="66"/>
      <x:c r="G79" s="65" t="str">
        <x:f>IF($A79="","",SUMIFS(Hires!$D$2:$D$301,Hires!$C$2:$C$301,$A79,Hires!$H$2:$H$301,"On Hire"))</x:f>
      </x:c>
      <x:c r="H79" s="65" t="str">
        <x:f>IF($A79="","",MAX(0,$D79-$G79))</x:f>
      </x:c>
      <x:c r="I79" s="117"/>
    </x:row>
    <x:row r="80">
      <x:c r="A80" s="12"/>
      <x:c r="B80" s="12"/>
      <x:c r="C80" s="12"/>
      <x:c r="D80" s="65"/>
      <x:c r="E80" s="66"/>
      <x:c r="F80" s="66"/>
      <x:c r="G80" s="65" t="str">
        <x:f>IF($A80="","",SUMIFS(Hires!$D$2:$D$301,Hires!$C$2:$C$301,$A80,Hires!$H$2:$H$301,"On Hire"))</x:f>
      </x:c>
      <x:c r="H80" s="65" t="str">
        <x:f>IF($A80="","",MAX(0,$D80-$G80))</x:f>
      </x:c>
      <x:c r="I80" s="117"/>
    </x:row>
    <x:row r="81">
      <x:c r="A81" s="12"/>
      <x:c r="B81" s="12"/>
      <x:c r="C81" s="12"/>
      <x:c r="D81" s="65"/>
      <x:c r="E81" s="66"/>
      <x:c r="F81" s="66"/>
      <x:c r="G81" s="65" t="str">
        <x:f>IF($A81="","",SUMIFS(Hires!$D$2:$D$301,Hires!$C$2:$C$301,$A81,Hires!$H$2:$H$301,"On Hire"))</x:f>
      </x:c>
      <x:c r="H81" s="65" t="str">
        <x:f>IF($A81="","",MAX(0,$D81-$G81))</x:f>
      </x:c>
      <x:c r="I81" s="117"/>
    </x:row>
    <x:row r="82">
      <x:c r="A82" s="12"/>
      <x:c r="B82" s="12"/>
      <x:c r="C82" s="12"/>
      <x:c r="D82" s="65"/>
      <x:c r="E82" s="66"/>
      <x:c r="F82" s="66"/>
      <x:c r="G82" s="65" t="str">
        <x:f>IF($A82="","",SUMIFS(Hires!$D$2:$D$301,Hires!$C$2:$C$301,$A82,Hires!$H$2:$H$301,"On Hire"))</x:f>
      </x:c>
      <x:c r="H82" s="65" t="str">
        <x:f>IF($A82="","",MAX(0,$D82-$G82))</x:f>
      </x:c>
      <x:c r="I82" s="117"/>
    </x:row>
    <x:row r="83">
      <x:c r="A83" s="12"/>
      <x:c r="B83" s="12"/>
      <x:c r="C83" s="12"/>
      <x:c r="D83" s="65"/>
      <x:c r="E83" s="66"/>
      <x:c r="F83" s="66"/>
      <x:c r="G83" s="65" t="str">
        <x:f>IF($A83="","",SUMIFS(Hires!$D$2:$D$301,Hires!$C$2:$C$301,$A83,Hires!$H$2:$H$301,"On Hire"))</x:f>
      </x:c>
      <x:c r="H83" s="65" t="str">
        <x:f>IF($A83="","",MAX(0,$D83-$G83))</x:f>
      </x:c>
      <x:c r="I83" s="117"/>
    </x:row>
    <x:row r="84">
      <x:c r="A84" s="12"/>
      <x:c r="B84" s="12"/>
      <x:c r="C84" s="12"/>
      <x:c r="D84" s="65"/>
      <x:c r="E84" s="66"/>
      <x:c r="F84" s="66"/>
      <x:c r="G84" s="65" t="str">
        <x:f>IF($A84="","",SUMIFS(Hires!$D$2:$D$301,Hires!$C$2:$C$301,$A84,Hires!$H$2:$H$301,"On Hire"))</x:f>
      </x:c>
      <x:c r="H84" s="65" t="str">
        <x:f>IF($A84="","",MAX(0,$D84-$G84))</x:f>
      </x:c>
      <x:c r="I84" s="117"/>
    </x:row>
    <x:row r="85">
      <x:c r="A85" s="12"/>
      <x:c r="B85" s="12"/>
      <x:c r="C85" s="12"/>
      <x:c r="D85" s="65"/>
      <x:c r="E85" s="66"/>
      <x:c r="F85" s="66"/>
      <x:c r="G85" s="65" t="str">
        <x:f>IF($A85="","",SUMIFS(Hires!$D$2:$D$301,Hires!$C$2:$C$301,$A85,Hires!$H$2:$H$301,"On Hire"))</x:f>
      </x:c>
      <x:c r="H85" s="65" t="str">
        <x:f>IF($A85="","",MAX(0,$D85-$G85))</x:f>
      </x:c>
      <x:c r="I85" s="117"/>
    </x:row>
    <x:row r="86">
      <x:c r="A86" s="12"/>
      <x:c r="B86" s="12"/>
      <x:c r="C86" s="12"/>
      <x:c r="D86" s="65"/>
      <x:c r="E86" s="66"/>
      <x:c r="F86" s="66"/>
      <x:c r="G86" s="65" t="str">
        <x:f>IF($A86="","",SUMIFS(Hires!$D$2:$D$301,Hires!$C$2:$C$301,$A86,Hires!$H$2:$H$301,"On Hire"))</x:f>
      </x:c>
      <x:c r="H86" s="65" t="str">
        <x:f>IF($A86="","",MAX(0,$D86-$G86))</x:f>
      </x:c>
      <x:c r="I86" s="117"/>
    </x:row>
    <x:row r="87">
      <x:c r="A87" s="12"/>
      <x:c r="B87" s="12"/>
      <x:c r="C87" s="12"/>
      <x:c r="D87" s="65"/>
      <x:c r="E87" s="66"/>
      <x:c r="F87" s="66"/>
      <x:c r="G87" s="65" t="str">
        <x:f>IF($A87="","",SUMIFS(Hires!$D$2:$D$301,Hires!$C$2:$C$301,$A87,Hires!$H$2:$H$301,"On Hire"))</x:f>
      </x:c>
      <x:c r="H87" s="65" t="str">
        <x:f>IF($A87="","",MAX(0,$D87-$G87))</x:f>
      </x:c>
      <x:c r="I87" s="117"/>
    </x:row>
    <x:row r="88">
      <x:c r="A88" s="12"/>
      <x:c r="B88" s="12"/>
      <x:c r="C88" s="12"/>
      <x:c r="D88" s="65"/>
      <x:c r="E88" s="66"/>
      <x:c r="F88" s="66"/>
      <x:c r="G88" s="65" t="str">
        <x:f>IF($A88="","",SUMIFS(Hires!$D$2:$D$301,Hires!$C$2:$C$301,$A88,Hires!$H$2:$H$301,"On Hire"))</x:f>
      </x:c>
      <x:c r="H88" s="65" t="str">
        <x:f>IF($A88="","",MAX(0,$D88-$G88))</x:f>
      </x:c>
      <x:c r="I88" s="117"/>
    </x:row>
    <x:row r="89">
      <x:c r="A89" s="12"/>
      <x:c r="B89" s="12"/>
      <x:c r="C89" s="12"/>
      <x:c r="D89" s="65"/>
      <x:c r="E89" s="66"/>
      <x:c r="F89" s="66"/>
      <x:c r="G89" s="65" t="str">
        <x:f>IF($A89="","",SUMIFS(Hires!$D$2:$D$301,Hires!$C$2:$C$301,$A89,Hires!$H$2:$H$301,"On Hire"))</x:f>
      </x:c>
      <x:c r="H89" s="65" t="str">
        <x:f>IF($A89="","",MAX(0,$D89-$G89))</x:f>
      </x:c>
      <x:c r="I89" s="117"/>
    </x:row>
    <x:row r="90">
      <x:c r="A90" s="12"/>
      <x:c r="B90" s="12"/>
      <x:c r="C90" s="12"/>
      <x:c r="D90" s="65"/>
      <x:c r="E90" s="66"/>
      <x:c r="F90" s="66"/>
      <x:c r="G90" s="65" t="str">
        <x:f>IF($A90="","",SUMIFS(Hires!$D$2:$D$301,Hires!$C$2:$C$301,$A90,Hires!$H$2:$H$301,"On Hire"))</x:f>
      </x:c>
      <x:c r="H90" s="65" t="str">
        <x:f>IF($A90="","",MAX(0,$D90-$G90))</x:f>
      </x:c>
      <x:c r="I90" s="117"/>
    </x:row>
    <x:row r="91">
      <x:c r="A91" s="12"/>
      <x:c r="B91" s="12"/>
      <x:c r="C91" s="12"/>
      <x:c r="D91" s="65"/>
      <x:c r="E91" s="66"/>
      <x:c r="F91" s="66"/>
      <x:c r="G91" s="65" t="str">
        <x:f>IF($A91="","",SUMIFS(Hires!$D$2:$D$301,Hires!$C$2:$C$301,$A91,Hires!$H$2:$H$301,"On Hire"))</x:f>
      </x:c>
      <x:c r="H91" s="65" t="str">
        <x:f>IF($A91="","",MAX(0,$D91-$G91))</x:f>
      </x:c>
      <x:c r="I91" s="117"/>
    </x:row>
    <x:row r="92">
      <x:c r="A92" s="12"/>
      <x:c r="B92" s="12"/>
      <x:c r="C92" s="12"/>
      <x:c r="D92" s="65"/>
      <x:c r="E92" s="66"/>
      <x:c r="F92" s="66"/>
      <x:c r="G92" s="65" t="str">
        <x:f>IF($A92="","",SUMIFS(Hires!$D$2:$D$301,Hires!$C$2:$C$301,$A92,Hires!$H$2:$H$301,"On Hire"))</x:f>
      </x:c>
      <x:c r="H92" s="65" t="str">
        <x:f>IF($A92="","",MAX(0,$D92-$G92))</x:f>
      </x:c>
      <x:c r="I92" s="117"/>
    </x:row>
    <x:row r="93">
      <x:c r="A93" s="12"/>
      <x:c r="B93" s="12"/>
      <x:c r="C93" s="12"/>
      <x:c r="D93" s="65"/>
      <x:c r="E93" s="66"/>
      <x:c r="F93" s="66"/>
      <x:c r="G93" s="65" t="str">
        <x:f>IF($A93="","",SUMIFS(Hires!$D$2:$D$301,Hires!$C$2:$C$301,$A93,Hires!$H$2:$H$301,"On Hire"))</x:f>
      </x:c>
      <x:c r="H93" s="65" t="str">
        <x:f>IF($A93="","",MAX(0,$D93-$G93))</x:f>
      </x:c>
      <x:c r="I93" s="117"/>
    </x:row>
    <x:row r="94">
      <x:c r="A94" s="12"/>
      <x:c r="B94" s="12"/>
      <x:c r="C94" s="12"/>
      <x:c r="D94" s="65"/>
      <x:c r="E94" s="66"/>
      <x:c r="F94" s="66"/>
      <x:c r="G94" s="65" t="str">
        <x:f>IF($A94="","",SUMIFS(Hires!$D$2:$D$301,Hires!$C$2:$C$301,$A94,Hires!$H$2:$H$301,"On Hire"))</x:f>
      </x:c>
      <x:c r="H94" s="65" t="str">
        <x:f>IF($A94="","",MAX(0,$D94-$G94))</x:f>
      </x:c>
      <x:c r="I94" s="117"/>
    </x:row>
    <x:row r="95">
      <x:c r="A95" s="12"/>
      <x:c r="B95" s="12"/>
      <x:c r="C95" s="12"/>
      <x:c r="D95" s="65"/>
      <x:c r="E95" s="66"/>
      <x:c r="F95" s="66"/>
      <x:c r="G95" s="65" t="str">
        <x:f>IF($A95="","",SUMIFS(Hires!$D$2:$D$301,Hires!$C$2:$C$301,$A95,Hires!$H$2:$H$301,"On Hire"))</x:f>
      </x:c>
      <x:c r="H95" s="65" t="str">
        <x:f>IF($A95="","",MAX(0,$D95-$G95))</x:f>
      </x:c>
      <x:c r="I95" s="117"/>
    </x:row>
    <x:row r="96">
      <x:c r="A96" s="12"/>
      <x:c r="B96" s="12"/>
      <x:c r="C96" s="12"/>
      <x:c r="D96" s="65"/>
      <x:c r="E96" s="66"/>
      <x:c r="F96" s="66"/>
      <x:c r="G96" s="65" t="str">
        <x:f>IF($A96="","",SUMIFS(Hires!$D$2:$D$301,Hires!$C$2:$C$301,$A96,Hires!$H$2:$H$301,"On Hire"))</x:f>
      </x:c>
      <x:c r="H96" s="65" t="str">
        <x:f>IF($A96="","",MAX(0,$D96-$G96))</x:f>
      </x:c>
      <x:c r="I96" s="117"/>
    </x:row>
    <x:row r="97">
      <x:c r="A97" s="12"/>
      <x:c r="B97" s="12"/>
      <x:c r="C97" s="12"/>
      <x:c r="D97" s="65"/>
      <x:c r="E97" s="66"/>
      <x:c r="F97" s="66"/>
      <x:c r="G97" s="65" t="str">
        <x:f>IF($A97="","",SUMIFS(Hires!$D$2:$D$301,Hires!$C$2:$C$301,$A97,Hires!$H$2:$H$301,"On Hire"))</x:f>
      </x:c>
      <x:c r="H97" s="65" t="str">
        <x:f>IF($A97="","",MAX(0,$D97-$G97))</x:f>
      </x:c>
      <x:c r="I97" s="117"/>
    </x:row>
    <x:row r="98">
      <x:c r="A98" s="12"/>
      <x:c r="B98" s="12"/>
      <x:c r="C98" s="12"/>
      <x:c r="D98" s="65"/>
      <x:c r="E98" s="66"/>
      <x:c r="F98" s="66"/>
      <x:c r="G98" s="65" t="str">
        <x:f>IF($A98="","",SUMIFS(Hires!$D$2:$D$301,Hires!$C$2:$C$301,$A98,Hires!$H$2:$H$301,"On Hire"))</x:f>
      </x:c>
      <x:c r="H98" s="65" t="str">
        <x:f>IF($A98="","",MAX(0,$D98-$G98))</x:f>
      </x:c>
      <x:c r="I98" s="117"/>
    </x:row>
    <x:row r="99">
      <x:c r="A99" s="12"/>
      <x:c r="B99" s="12"/>
      <x:c r="C99" s="12"/>
      <x:c r="D99" s="65"/>
      <x:c r="E99" s="66"/>
      <x:c r="F99" s="66"/>
      <x:c r="G99" s="65" t="str">
        <x:f>IF($A99="","",SUMIFS(Hires!$D$2:$D$301,Hires!$C$2:$C$301,$A99,Hires!$H$2:$H$301,"On Hire"))</x:f>
      </x:c>
      <x:c r="H99" s="65" t="str">
        <x:f>IF($A99="","",MAX(0,$D99-$G99))</x:f>
      </x:c>
      <x:c r="I99" s="117"/>
    </x:row>
    <x:row r="100">
      <x:c r="A100" s="12"/>
      <x:c r="B100" s="12"/>
      <x:c r="C100" s="12"/>
      <x:c r="D100" s="65"/>
      <x:c r="E100" s="66"/>
      <x:c r="F100" s="66"/>
      <x:c r="G100" s="65" t="str">
        <x:f>IF($A100="","",SUMIFS(Hires!$D$2:$D$301,Hires!$C$2:$C$301,$A100,Hires!$H$2:$H$301,"On Hire"))</x:f>
      </x:c>
      <x:c r="H100" s="65" t="str">
        <x:f>IF($A100="","",MAX(0,$D100-$G100))</x:f>
      </x:c>
      <x:c r="I100" s="117"/>
    </x:row>
    <x:row r="101">
      <x:c r="A101" s="12"/>
      <x:c r="B101" s="12"/>
      <x:c r="C101" s="12"/>
      <x:c r="D101" s="65"/>
      <x:c r="E101" s="66"/>
      <x:c r="F101" s="66"/>
      <x:c r="G101" s="65" t="str">
        <x:f>IF($A101="","",SUMIFS(Hires!$D$2:$D$301,Hires!$C$2:$C$301,$A101,Hires!$H$2:$H$301,"On Hire"))</x:f>
      </x:c>
      <x:c r="H101" s="65" t="str">
        <x:f>IF($A101="","",MAX(0,$D101-$G101))</x:f>
      </x:c>
      <x:c r="I101" s="117"/>
    </x:row>
    <x:row r="102">
      <x:c r="A102" s="12"/>
      <x:c r="B102" s="12"/>
      <x:c r="C102" s="12"/>
      <x:c r="D102" s="65"/>
      <x:c r="E102" s="66"/>
      <x:c r="F102" s="66"/>
      <x:c r="G102" s="65" t="str">
        <x:f>IF($A102="","",SUMIFS(Hires!$D$2:$D$301,Hires!$C$2:$C$301,$A102,Hires!$H$2:$H$301,"On Hire"))</x:f>
      </x:c>
      <x:c r="H102" s="65" t="str">
        <x:f>IF($A102="","",MAX(0,$D102-$G102))</x:f>
      </x:c>
      <x:c r="I102" s="117"/>
    </x:row>
    <x:row r="103">
      <x:c r="A103" s="12"/>
      <x:c r="B103" s="12"/>
      <x:c r="C103" s="12"/>
      <x:c r="D103" s="65"/>
      <x:c r="E103" s="66"/>
      <x:c r="F103" s="66"/>
      <x:c r="G103" s="65" t="str">
        <x:f>IF($A103="","",SUMIFS(Hires!$D$2:$D$301,Hires!$C$2:$C$301,$A103,Hires!$H$2:$H$301,"On Hire"))</x:f>
      </x:c>
      <x:c r="H103" s="65" t="str">
        <x:f>IF($A103="","",MAX(0,$D103-$G103))</x:f>
      </x:c>
      <x:c r="I103" s="117"/>
    </x:row>
    <x:row r="104">
      <x:c r="A104" s="12"/>
      <x:c r="B104" s="12"/>
      <x:c r="C104" s="12"/>
      <x:c r="D104" s="65"/>
      <x:c r="E104" s="66"/>
      <x:c r="F104" s="66"/>
      <x:c r="G104" s="65" t="str">
        <x:f>IF($A104="","",SUMIFS(Hires!$D$2:$D$301,Hires!$C$2:$C$301,$A104,Hires!$H$2:$H$301,"On Hire"))</x:f>
      </x:c>
      <x:c r="H104" s="65" t="str">
        <x:f>IF($A104="","",MAX(0,$D104-$G104))</x:f>
      </x:c>
      <x:c r="I104" s="117"/>
    </x:row>
    <x:row r="105">
      <x:c r="A105" s="12"/>
      <x:c r="B105" s="12"/>
      <x:c r="C105" s="12"/>
      <x:c r="D105" s="65"/>
      <x:c r="E105" s="66"/>
      <x:c r="F105" s="66"/>
      <x:c r="G105" s="65" t="str">
        <x:f>IF($A105="","",SUMIFS(Hires!$D$2:$D$301,Hires!$C$2:$C$301,$A105,Hires!$H$2:$H$301,"On Hire"))</x:f>
      </x:c>
      <x:c r="H105" s="65" t="str">
        <x:f>IF($A105="","",MAX(0,$D105-$G105))</x:f>
      </x:c>
      <x:c r="I105" s="117"/>
    </x:row>
    <x:row r="106">
      <x:c r="A106" s="12"/>
      <x:c r="B106" s="12"/>
      <x:c r="C106" s="12"/>
      <x:c r="D106" s="65"/>
      <x:c r="E106" s="66"/>
      <x:c r="F106" s="66"/>
      <x:c r="G106" s="65" t="str">
        <x:f>IF($A106="","",SUMIFS(Hires!$D$2:$D$301,Hires!$C$2:$C$301,$A106,Hires!$H$2:$H$301,"On Hire"))</x:f>
      </x:c>
      <x:c r="H106" s="65" t="str">
        <x:f>IF($A106="","",MAX(0,$D106-$G106))</x:f>
      </x:c>
      <x:c r="I106" s="117"/>
    </x:row>
    <x:row r="107">
      <x:c r="A107" s="12"/>
      <x:c r="B107" s="12"/>
      <x:c r="C107" s="12"/>
      <x:c r="D107" s="65"/>
      <x:c r="E107" s="66"/>
      <x:c r="F107" s="66"/>
      <x:c r="G107" s="65" t="str">
        <x:f>IF($A107="","",SUMIFS(Hires!$D$2:$D$301,Hires!$C$2:$C$301,$A107,Hires!$H$2:$H$301,"On Hire"))</x:f>
      </x:c>
      <x:c r="H107" s="65" t="str">
        <x:f>IF($A107="","",MAX(0,$D107-$G107))</x:f>
      </x:c>
      <x:c r="I107" s="117"/>
    </x:row>
    <x:row r="108">
      <x:c r="A108" s="12"/>
      <x:c r="B108" s="12"/>
      <x:c r="C108" s="12"/>
      <x:c r="D108" s="65"/>
      <x:c r="E108" s="66"/>
      <x:c r="F108" s="66"/>
      <x:c r="G108" s="65" t="str">
        <x:f>IF($A108="","",SUMIFS(Hires!$D$2:$D$301,Hires!$C$2:$C$301,$A108,Hires!$H$2:$H$301,"On Hire"))</x:f>
      </x:c>
      <x:c r="H108" s="65" t="str">
        <x:f>IF($A108="","",MAX(0,$D108-$G108))</x:f>
      </x:c>
      <x:c r="I108" s="117"/>
    </x:row>
    <x:row r="109">
      <x:c r="A109" s="12"/>
      <x:c r="B109" s="12"/>
      <x:c r="C109" s="12"/>
      <x:c r="D109" s="65"/>
      <x:c r="E109" s="66"/>
      <x:c r="F109" s="66"/>
      <x:c r="G109" s="65" t="str">
        <x:f>IF($A109="","",SUMIFS(Hires!$D$2:$D$301,Hires!$C$2:$C$301,$A109,Hires!$H$2:$H$301,"On Hire"))</x:f>
      </x:c>
      <x:c r="H109" s="65" t="str">
        <x:f>IF($A109="","",MAX(0,$D109-$G109))</x:f>
      </x:c>
      <x:c r="I109" s="117"/>
    </x:row>
    <x:row r="110">
      <x:c r="A110" s="12"/>
      <x:c r="B110" s="12"/>
      <x:c r="C110" s="12"/>
      <x:c r="D110" s="65"/>
      <x:c r="E110" s="66"/>
      <x:c r="F110" s="66"/>
      <x:c r="G110" s="65" t="str">
        <x:f>IF($A110="","",SUMIFS(Hires!$D$2:$D$301,Hires!$C$2:$C$301,$A110,Hires!$H$2:$H$301,"On Hire"))</x:f>
      </x:c>
      <x:c r="H110" s="65" t="str">
        <x:f>IF($A110="","",MAX(0,$D110-$G110))</x:f>
      </x:c>
      <x:c r="I110" s="117"/>
    </x:row>
    <x:row r="111">
      <x:c r="A111" s="12"/>
      <x:c r="B111" s="12"/>
      <x:c r="C111" s="12"/>
      <x:c r="D111" s="65"/>
      <x:c r="E111" s="66"/>
      <x:c r="F111" s="66"/>
      <x:c r="G111" s="65" t="str">
        <x:f>IF($A111="","",SUMIFS(Hires!$D$2:$D$301,Hires!$C$2:$C$301,$A111,Hires!$H$2:$H$301,"On Hire"))</x:f>
      </x:c>
      <x:c r="H111" s="65" t="str">
        <x:f>IF($A111="","",MAX(0,$D111-$G111))</x:f>
      </x:c>
      <x:c r="I111" s="117"/>
    </x:row>
    <x:row r="112">
      <x:c r="A112" s="12"/>
      <x:c r="B112" s="12"/>
      <x:c r="C112" s="12"/>
      <x:c r="D112" s="65"/>
      <x:c r="E112" s="66"/>
      <x:c r="F112" s="66"/>
      <x:c r="G112" s="65" t="str">
        <x:f>IF($A112="","",SUMIFS(Hires!$D$2:$D$301,Hires!$C$2:$C$301,$A112,Hires!$H$2:$H$301,"On Hire"))</x:f>
      </x:c>
      <x:c r="H112" s="65" t="str">
        <x:f>IF($A112="","",MAX(0,$D112-$G112))</x:f>
      </x:c>
      <x:c r="I112" s="117"/>
    </x:row>
    <x:row r="113">
      <x:c r="A113" s="12"/>
      <x:c r="B113" s="12"/>
      <x:c r="C113" s="12"/>
      <x:c r="D113" s="65"/>
      <x:c r="E113" s="66"/>
      <x:c r="F113" s="66"/>
      <x:c r="G113" s="65" t="str">
        <x:f>IF($A113="","",SUMIFS(Hires!$D$2:$D$301,Hires!$C$2:$C$301,$A113,Hires!$H$2:$H$301,"On Hire"))</x:f>
      </x:c>
      <x:c r="H113" s="65" t="str">
        <x:f>IF($A113="","",MAX(0,$D113-$G113))</x:f>
      </x:c>
      <x:c r="I113" s="117"/>
    </x:row>
    <x:row r="114">
      <x:c r="A114" s="12"/>
      <x:c r="B114" s="12"/>
      <x:c r="C114" s="12"/>
      <x:c r="D114" s="65"/>
      <x:c r="E114" s="66"/>
      <x:c r="F114" s="66"/>
      <x:c r="G114" s="65" t="str">
        <x:f>IF($A114="","",SUMIFS(Hires!$D$2:$D$301,Hires!$C$2:$C$301,$A114,Hires!$H$2:$H$301,"On Hire"))</x:f>
      </x:c>
      <x:c r="H114" s="65" t="str">
        <x:f>IF($A114="","",MAX(0,$D114-$G114))</x:f>
      </x:c>
      <x:c r="I114" s="117"/>
    </x:row>
    <x:row r="115">
      <x:c r="A115" s="12"/>
      <x:c r="B115" s="12"/>
      <x:c r="C115" s="12"/>
      <x:c r="D115" s="65"/>
      <x:c r="E115" s="66"/>
      <x:c r="F115" s="66"/>
      <x:c r="G115" s="65" t="str">
        <x:f>IF($A115="","",SUMIFS(Hires!$D$2:$D$301,Hires!$C$2:$C$301,$A115,Hires!$H$2:$H$301,"On Hire"))</x:f>
      </x:c>
      <x:c r="H115" s="65" t="str">
        <x:f>IF($A115="","",MAX(0,$D115-$G115))</x:f>
      </x:c>
      <x:c r="I115" s="117"/>
    </x:row>
    <x:row r="116">
      <x:c r="A116" s="12"/>
      <x:c r="B116" s="12"/>
      <x:c r="C116" s="12"/>
      <x:c r="D116" s="65"/>
      <x:c r="E116" s="66"/>
      <x:c r="F116" s="66"/>
      <x:c r="G116" s="65" t="str">
        <x:f>IF($A116="","",SUMIFS(Hires!$D$2:$D$301,Hires!$C$2:$C$301,$A116,Hires!$H$2:$H$301,"On Hire"))</x:f>
      </x:c>
      <x:c r="H116" s="65" t="str">
        <x:f>IF($A116="","",MAX(0,$D116-$G116))</x:f>
      </x:c>
      <x:c r="I116" s="117"/>
    </x:row>
    <x:row r="117">
      <x:c r="A117" s="12"/>
      <x:c r="B117" s="12"/>
      <x:c r="C117" s="12"/>
      <x:c r="D117" s="65"/>
      <x:c r="E117" s="66"/>
      <x:c r="F117" s="66"/>
      <x:c r="G117" s="65" t="str">
        <x:f>IF($A117="","",SUMIFS(Hires!$D$2:$D$301,Hires!$C$2:$C$301,$A117,Hires!$H$2:$H$301,"On Hire"))</x:f>
      </x:c>
      <x:c r="H117" s="65" t="str">
        <x:f>IF($A117="","",MAX(0,$D117-$G117))</x:f>
      </x:c>
      <x:c r="I117" s="117"/>
    </x:row>
    <x:row r="118">
      <x:c r="A118" s="12"/>
      <x:c r="B118" s="12"/>
      <x:c r="C118" s="12"/>
      <x:c r="D118" s="65"/>
      <x:c r="E118" s="66"/>
      <x:c r="F118" s="66"/>
      <x:c r="G118" s="65" t="str">
        <x:f>IF($A118="","",SUMIFS(Hires!$D$2:$D$301,Hires!$C$2:$C$301,$A118,Hires!$H$2:$H$301,"On Hire"))</x:f>
      </x:c>
      <x:c r="H118" s="65" t="str">
        <x:f>IF($A118="","",MAX(0,$D118-$G118))</x:f>
      </x:c>
      <x:c r="I118" s="117"/>
    </x:row>
    <x:row r="119">
      <x:c r="A119" s="12"/>
      <x:c r="B119" s="12"/>
      <x:c r="C119" s="12"/>
      <x:c r="D119" s="65"/>
      <x:c r="E119" s="66"/>
      <x:c r="F119" s="66"/>
      <x:c r="G119" s="65" t="str">
        <x:f>IF($A119="","",SUMIFS(Hires!$D$2:$D$301,Hires!$C$2:$C$301,$A119,Hires!$H$2:$H$301,"On Hire"))</x:f>
      </x:c>
      <x:c r="H119" s="65" t="str">
        <x:f>IF($A119="","",MAX(0,$D119-$G119))</x:f>
      </x:c>
      <x:c r="I119" s="117"/>
    </x:row>
    <x:row r="120">
      <x:c r="A120" s="12"/>
      <x:c r="B120" s="12"/>
      <x:c r="C120" s="12"/>
      <x:c r="D120" s="65"/>
      <x:c r="E120" s="66"/>
      <x:c r="F120" s="66"/>
      <x:c r="G120" s="65" t="str">
        <x:f>IF($A120="","",SUMIFS(Hires!$D$2:$D$301,Hires!$C$2:$C$301,$A120,Hires!$H$2:$H$301,"On Hire"))</x:f>
      </x:c>
      <x:c r="H120" s="65" t="str">
        <x:f>IF($A120="","",MAX(0,$D120-$G120))</x:f>
      </x:c>
      <x:c r="I120" s="117"/>
    </x:row>
    <x:row r="121">
      <x:c r="A121" s="12"/>
      <x:c r="B121" s="12"/>
      <x:c r="C121" s="12"/>
      <x:c r="D121" s="65"/>
      <x:c r="E121" s="66"/>
      <x:c r="F121" s="66"/>
      <x:c r="G121" s="65" t="str">
        <x:f>IF($A121="","",SUMIFS(Hires!$D$2:$D$301,Hires!$C$2:$C$301,$A121,Hires!$H$2:$H$301,"On Hire"))</x:f>
      </x:c>
      <x:c r="H121" s="65" t="str">
        <x:f>IF($A121="","",MAX(0,$D121-$G121))</x:f>
      </x:c>
      <x:c r="I121" s="117"/>
    </x:row>
    <x:row r="122">
      <x:c r="A122" s="12"/>
      <x:c r="B122" s="12"/>
      <x:c r="C122" s="12"/>
      <x:c r="D122" s="65"/>
      <x:c r="E122" s="66"/>
      <x:c r="F122" s="66"/>
      <x:c r="G122" s="65" t="str">
        <x:f>IF($A122="","",SUMIFS(Hires!$D$2:$D$301,Hires!$C$2:$C$301,$A122,Hires!$H$2:$H$301,"On Hire"))</x:f>
      </x:c>
      <x:c r="H122" s="65" t="str">
        <x:f>IF($A122="","",MAX(0,$D122-$G122))</x:f>
      </x:c>
      <x:c r="I122" s="117"/>
    </x:row>
    <x:row r="123">
      <x:c r="A123" s="12"/>
      <x:c r="B123" s="12"/>
      <x:c r="C123" s="12"/>
      <x:c r="D123" s="65"/>
      <x:c r="E123" s="66"/>
      <x:c r="F123" s="66"/>
      <x:c r="G123" s="65" t="str">
        <x:f>IF($A123="","",SUMIFS(Hires!$D$2:$D$301,Hires!$C$2:$C$301,$A123,Hires!$H$2:$H$301,"On Hire"))</x:f>
      </x:c>
      <x:c r="H123" s="65" t="str">
        <x:f>IF($A123="","",MAX(0,$D123-$G123))</x:f>
      </x:c>
      <x:c r="I123" s="117"/>
    </x:row>
    <x:row r="124">
      <x:c r="A124" s="12"/>
      <x:c r="B124" s="12"/>
      <x:c r="C124" s="12"/>
      <x:c r="D124" s="65"/>
      <x:c r="E124" s="66"/>
      <x:c r="F124" s="66"/>
      <x:c r="G124" s="65" t="str">
        <x:f>IF($A124="","",SUMIFS(Hires!$D$2:$D$301,Hires!$C$2:$C$301,$A124,Hires!$H$2:$H$301,"On Hire"))</x:f>
      </x:c>
      <x:c r="H124" s="65" t="str">
        <x:f>IF($A124="","",MAX(0,$D124-$G124))</x:f>
      </x:c>
      <x:c r="I124" s="117"/>
    </x:row>
    <x:row r="125">
      <x:c r="A125" s="12"/>
      <x:c r="B125" s="12"/>
      <x:c r="C125" s="12"/>
      <x:c r="D125" s="65"/>
      <x:c r="E125" s="66"/>
      <x:c r="F125" s="66"/>
      <x:c r="G125" s="65" t="str">
        <x:f>IF($A125="","",SUMIFS(Hires!$D$2:$D$301,Hires!$C$2:$C$301,$A125,Hires!$H$2:$H$301,"On Hire"))</x:f>
      </x:c>
      <x:c r="H125" s="65" t="str">
        <x:f>IF($A125="","",MAX(0,$D125-$G125))</x:f>
      </x:c>
      <x:c r="I125" s="117"/>
    </x:row>
    <x:row r="126">
      <x:c r="A126" s="12"/>
      <x:c r="B126" s="12"/>
      <x:c r="C126" s="12"/>
      <x:c r="D126" s="65"/>
      <x:c r="E126" s="66"/>
      <x:c r="F126" s="66"/>
      <x:c r="G126" s="65" t="str">
        <x:f>IF($A126="","",SUMIFS(Hires!$D$2:$D$301,Hires!$C$2:$C$301,$A126,Hires!$H$2:$H$301,"On Hire"))</x:f>
      </x:c>
      <x:c r="H126" s="65" t="str">
        <x:f>IF($A126="","",MAX(0,$D126-$G126))</x:f>
      </x:c>
      <x:c r="I126" s="117"/>
    </x:row>
    <x:row r="127">
      <x:c r="A127" s="12"/>
      <x:c r="B127" s="12"/>
      <x:c r="C127" s="12"/>
      <x:c r="D127" s="65"/>
      <x:c r="E127" s="66"/>
      <x:c r="F127" s="66"/>
      <x:c r="G127" s="65" t="str">
        <x:f>IF($A127="","",SUMIFS(Hires!$D$2:$D$301,Hires!$C$2:$C$301,$A127,Hires!$H$2:$H$301,"On Hire"))</x:f>
      </x:c>
      <x:c r="H127" s="65" t="str">
        <x:f>IF($A127="","",MAX(0,$D127-$G127))</x:f>
      </x:c>
      <x:c r="I127" s="117"/>
    </x:row>
    <x:row r="128">
      <x:c r="A128" s="12"/>
      <x:c r="B128" s="12"/>
      <x:c r="C128" s="12"/>
      <x:c r="D128" s="65"/>
      <x:c r="E128" s="66"/>
      <x:c r="F128" s="66"/>
      <x:c r="G128" s="65" t="str">
        <x:f>IF($A128="","",SUMIFS(Hires!$D$2:$D$301,Hires!$C$2:$C$301,$A128,Hires!$H$2:$H$301,"On Hire"))</x:f>
      </x:c>
      <x:c r="H128" s="65" t="str">
        <x:f>IF($A128="","",MAX(0,$D128-$G128))</x:f>
      </x:c>
      <x:c r="I128" s="117"/>
    </x:row>
    <x:row r="129">
      <x:c r="A129" s="12"/>
      <x:c r="B129" s="12"/>
      <x:c r="C129" s="12"/>
      <x:c r="D129" s="65"/>
      <x:c r="E129" s="66"/>
      <x:c r="F129" s="66"/>
      <x:c r="G129" s="65" t="str">
        <x:f>IF($A129="","",SUMIFS(Hires!$D$2:$D$301,Hires!$C$2:$C$301,$A129,Hires!$H$2:$H$301,"On Hire"))</x:f>
      </x:c>
      <x:c r="H129" s="65" t="str">
        <x:f>IF($A129="","",MAX(0,$D129-$G129))</x:f>
      </x:c>
      <x:c r="I129" s="117"/>
    </x:row>
    <x:row r="130">
      <x:c r="A130" s="12"/>
      <x:c r="B130" s="12"/>
      <x:c r="C130" s="12"/>
      <x:c r="D130" s="65"/>
      <x:c r="E130" s="66"/>
      <x:c r="F130" s="66"/>
      <x:c r="G130" s="65" t="str">
        <x:f>IF($A130="","",SUMIFS(Hires!$D$2:$D$301,Hires!$C$2:$C$301,$A130,Hires!$H$2:$H$301,"On Hire"))</x:f>
      </x:c>
      <x:c r="H130" s="65" t="str">
        <x:f>IF($A130="","",MAX(0,$D130-$G130))</x:f>
      </x:c>
      <x:c r="I130" s="117"/>
    </x:row>
    <x:row r="131">
      <x:c r="A131" s="12"/>
      <x:c r="B131" s="12"/>
      <x:c r="C131" s="12"/>
      <x:c r="D131" s="65"/>
      <x:c r="E131" s="66"/>
      <x:c r="F131" s="66"/>
      <x:c r="G131" s="65" t="str">
        <x:f>IF($A131="","",SUMIFS(Hires!$D$2:$D$301,Hires!$C$2:$C$301,$A131,Hires!$H$2:$H$301,"On Hire"))</x:f>
      </x:c>
      <x:c r="H131" s="65" t="str">
        <x:f>IF($A131="","",MAX(0,$D131-$G131))</x:f>
      </x:c>
      <x:c r="I131" s="117"/>
    </x:row>
    <x:row r="132">
      <x:c r="A132" s="12"/>
      <x:c r="B132" s="12"/>
      <x:c r="C132" s="12"/>
      <x:c r="D132" s="65"/>
      <x:c r="E132" s="66"/>
      <x:c r="F132" s="66"/>
      <x:c r="G132" s="65" t="str">
        <x:f>IF($A132="","",SUMIFS(Hires!$D$2:$D$301,Hires!$C$2:$C$301,$A132,Hires!$H$2:$H$301,"On Hire"))</x:f>
      </x:c>
      <x:c r="H132" s="65" t="str">
        <x:f>IF($A132="","",MAX(0,$D132-$G132))</x:f>
      </x:c>
      <x:c r="I132" s="117"/>
    </x:row>
    <x:row r="133">
      <x:c r="A133" s="12"/>
      <x:c r="B133" s="12"/>
      <x:c r="C133" s="12"/>
      <x:c r="D133" s="65"/>
      <x:c r="E133" s="66"/>
      <x:c r="F133" s="66"/>
      <x:c r="G133" s="65" t="str">
        <x:f>IF($A133="","",SUMIFS(Hires!$D$2:$D$301,Hires!$C$2:$C$301,$A133,Hires!$H$2:$H$301,"On Hire"))</x:f>
      </x:c>
      <x:c r="H133" s="65" t="str">
        <x:f>IF($A133="","",MAX(0,$D133-$G133))</x:f>
      </x:c>
      <x:c r="I133" s="117"/>
    </x:row>
    <x:row r="134">
      <x:c r="A134" s="12"/>
      <x:c r="B134" s="12"/>
      <x:c r="C134" s="12"/>
      <x:c r="D134" s="65"/>
      <x:c r="E134" s="66"/>
      <x:c r="F134" s="66"/>
      <x:c r="G134" s="65" t="str">
        <x:f>IF($A134="","",SUMIFS(Hires!$D$2:$D$301,Hires!$C$2:$C$301,$A134,Hires!$H$2:$H$301,"On Hire"))</x:f>
      </x:c>
      <x:c r="H134" s="65" t="str">
        <x:f>IF($A134="","",MAX(0,$D134-$G134))</x:f>
      </x:c>
      <x:c r="I134" s="117"/>
    </x:row>
    <x:row r="135">
      <x:c r="A135" s="12"/>
      <x:c r="B135" s="12"/>
      <x:c r="C135" s="12"/>
      <x:c r="D135" s="65"/>
      <x:c r="E135" s="66"/>
      <x:c r="F135" s="66"/>
      <x:c r="G135" s="65" t="str">
        <x:f>IF($A135="","",SUMIFS(Hires!$D$2:$D$301,Hires!$C$2:$C$301,$A135,Hires!$H$2:$H$301,"On Hire"))</x:f>
      </x:c>
      <x:c r="H135" s="65" t="str">
        <x:f>IF($A135="","",MAX(0,$D135-$G135))</x:f>
      </x:c>
      <x:c r="I135" s="117"/>
    </x:row>
    <x:row r="136">
      <x:c r="A136" s="12"/>
      <x:c r="B136" s="12"/>
      <x:c r="C136" s="12"/>
      <x:c r="D136" s="65"/>
      <x:c r="E136" s="66"/>
      <x:c r="F136" s="66"/>
      <x:c r="G136" s="65" t="str">
        <x:f>IF($A136="","",SUMIFS(Hires!$D$2:$D$301,Hires!$C$2:$C$301,$A136,Hires!$H$2:$H$301,"On Hire"))</x:f>
      </x:c>
      <x:c r="H136" s="65" t="str">
        <x:f>IF($A136="","",MAX(0,$D136-$G136))</x:f>
      </x:c>
      <x:c r="I136" s="117"/>
    </x:row>
    <x:row r="137">
      <x:c r="A137" s="12"/>
      <x:c r="B137" s="12"/>
      <x:c r="C137" s="12"/>
      <x:c r="D137" s="65"/>
      <x:c r="E137" s="66"/>
      <x:c r="F137" s="66"/>
      <x:c r="G137" s="65" t="str">
        <x:f>IF($A137="","",SUMIFS(Hires!$D$2:$D$301,Hires!$C$2:$C$301,$A137,Hires!$H$2:$H$301,"On Hire"))</x:f>
      </x:c>
      <x:c r="H137" s="65" t="str">
        <x:f>IF($A137="","",MAX(0,$D137-$G137))</x:f>
      </x:c>
      <x:c r="I137" s="117"/>
    </x:row>
    <x:row r="138">
      <x:c r="A138" s="12"/>
      <x:c r="B138" s="12"/>
      <x:c r="C138" s="12"/>
      <x:c r="D138" s="65"/>
      <x:c r="E138" s="66"/>
      <x:c r="F138" s="66"/>
      <x:c r="G138" s="65" t="str">
        <x:f>IF($A138="","",SUMIFS(Hires!$D$2:$D$301,Hires!$C$2:$C$301,$A138,Hires!$H$2:$H$301,"On Hire"))</x:f>
      </x:c>
      <x:c r="H138" s="65" t="str">
        <x:f>IF($A138="","",MAX(0,$D138-$G138))</x:f>
      </x:c>
      <x:c r="I138" s="117"/>
    </x:row>
    <x:row r="139">
      <x:c r="A139" s="12"/>
      <x:c r="B139" s="12"/>
      <x:c r="C139" s="12"/>
      <x:c r="D139" s="65"/>
      <x:c r="E139" s="66"/>
      <x:c r="F139" s="66"/>
      <x:c r="G139" s="65" t="str">
        <x:f>IF($A139="","",SUMIFS(Hires!$D$2:$D$301,Hires!$C$2:$C$301,$A139,Hires!$H$2:$H$301,"On Hire"))</x:f>
      </x:c>
      <x:c r="H139" s="65" t="str">
        <x:f>IF($A139="","",MAX(0,$D139-$G139))</x:f>
      </x:c>
      <x:c r="I139" s="117"/>
    </x:row>
    <x:row r="140">
      <x:c r="A140" s="12"/>
      <x:c r="B140" s="12"/>
      <x:c r="C140" s="12"/>
      <x:c r="D140" s="65"/>
      <x:c r="E140" s="66"/>
      <x:c r="F140" s="66"/>
      <x:c r="G140" s="65" t="str">
        <x:f>IF($A140="","",SUMIFS(Hires!$D$2:$D$301,Hires!$C$2:$C$301,$A140,Hires!$H$2:$H$301,"On Hire"))</x:f>
      </x:c>
      <x:c r="H140" s="65" t="str">
        <x:f>IF($A140="","",MAX(0,$D140-$G140))</x:f>
      </x:c>
      <x:c r="I140" s="117"/>
    </x:row>
    <x:row r="141">
      <x:c r="A141" s="12"/>
      <x:c r="B141" s="12"/>
      <x:c r="C141" s="12"/>
      <x:c r="D141" s="65"/>
      <x:c r="E141" s="66"/>
      <x:c r="F141" s="66"/>
      <x:c r="G141" s="65" t="str">
        <x:f>IF($A141="","",SUMIFS(Hires!$D$2:$D$301,Hires!$C$2:$C$301,$A141,Hires!$H$2:$H$301,"On Hire"))</x:f>
      </x:c>
      <x:c r="H141" s="65" t="str">
        <x:f>IF($A141="","",MAX(0,$D141-$G141))</x:f>
      </x:c>
      <x:c r="I141" s="117"/>
    </x:row>
    <x:row r="142">
      <x:c r="A142" s="12"/>
      <x:c r="B142" s="12"/>
      <x:c r="C142" s="12"/>
      <x:c r="D142" s="65"/>
      <x:c r="E142" s="66"/>
      <x:c r="F142" s="66"/>
      <x:c r="G142" s="65" t="str">
        <x:f>IF($A142="","",SUMIFS(Hires!$D$2:$D$301,Hires!$C$2:$C$301,$A142,Hires!$H$2:$H$301,"On Hire"))</x:f>
      </x:c>
      <x:c r="H142" s="65" t="str">
        <x:f>IF($A142="","",MAX(0,$D142-$G142))</x:f>
      </x:c>
      <x:c r="I142" s="117"/>
    </x:row>
    <x:row r="143">
      <x:c r="A143" s="12"/>
      <x:c r="B143" s="12"/>
      <x:c r="C143" s="12"/>
      <x:c r="D143" s="65"/>
      <x:c r="E143" s="66"/>
      <x:c r="F143" s="66"/>
      <x:c r="G143" s="65" t="str">
        <x:f>IF($A143="","",SUMIFS(Hires!$D$2:$D$301,Hires!$C$2:$C$301,$A143,Hires!$H$2:$H$301,"On Hire"))</x:f>
      </x:c>
      <x:c r="H143" s="65" t="str">
        <x:f>IF($A143="","",MAX(0,$D143-$G143))</x:f>
      </x:c>
      <x:c r="I143" s="117"/>
    </x:row>
    <x:row r="144">
      <x:c r="A144" s="12"/>
      <x:c r="B144" s="12"/>
      <x:c r="C144" s="12"/>
      <x:c r="D144" s="65"/>
      <x:c r="E144" s="66"/>
      <x:c r="F144" s="66"/>
      <x:c r="G144" s="65" t="str">
        <x:f>IF($A144="","",SUMIFS(Hires!$D$2:$D$301,Hires!$C$2:$C$301,$A144,Hires!$H$2:$H$301,"On Hire"))</x:f>
      </x:c>
      <x:c r="H144" s="65" t="str">
        <x:f>IF($A144="","",MAX(0,$D144-$G144))</x:f>
      </x:c>
      <x:c r="I144" s="117"/>
    </x:row>
    <x:row r="145">
      <x:c r="A145" s="12"/>
      <x:c r="B145" s="12"/>
      <x:c r="C145" s="12"/>
      <x:c r="D145" s="65"/>
      <x:c r="E145" s="66"/>
      <x:c r="F145" s="66"/>
      <x:c r="G145" s="65" t="str">
        <x:f>IF($A145="","",SUMIFS(Hires!$D$2:$D$301,Hires!$C$2:$C$301,$A145,Hires!$H$2:$H$301,"On Hire"))</x:f>
      </x:c>
      <x:c r="H145" s="65" t="str">
        <x:f>IF($A145="","",MAX(0,$D145-$G145))</x:f>
      </x:c>
      <x:c r="I145" s="117"/>
    </x:row>
    <x:row r="146">
      <x:c r="A146" s="12"/>
      <x:c r="B146" s="12"/>
      <x:c r="C146" s="12"/>
      <x:c r="D146" s="65"/>
      <x:c r="E146" s="66"/>
      <x:c r="F146" s="66"/>
      <x:c r="G146" s="65" t="str">
        <x:f>IF($A146="","",SUMIFS(Hires!$D$2:$D$301,Hires!$C$2:$C$301,$A146,Hires!$H$2:$H$301,"On Hire"))</x:f>
      </x:c>
      <x:c r="H146" s="65" t="str">
        <x:f>IF($A146="","",MAX(0,$D146-$G146))</x:f>
      </x:c>
      <x:c r="I146" s="117"/>
    </x:row>
    <x:row r="147">
      <x:c r="A147" s="12"/>
      <x:c r="B147" s="12"/>
      <x:c r="C147" s="12"/>
      <x:c r="D147" s="65"/>
      <x:c r="E147" s="66"/>
      <x:c r="F147" s="66"/>
      <x:c r="G147" s="65" t="str">
        <x:f>IF($A147="","",SUMIFS(Hires!$D$2:$D$301,Hires!$C$2:$C$301,$A147,Hires!$H$2:$H$301,"On Hire"))</x:f>
      </x:c>
      <x:c r="H147" s="65" t="str">
        <x:f>IF($A147="","",MAX(0,$D147-$G147))</x:f>
      </x:c>
      <x:c r="I147" s="117"/>
    </x:row>
    <x:row r="148">
      <x:c r="A148" s="12"/>
      <x:c r="B148" s="12"/>
      <x:c r="C148" s="12"/>
      <x:c r="D148" s="65"/>
      <x:c r="E148" s="66"/>
      <x:c r="F148" s="66"/>
      <x:c r="G148" s="65" t="str">
        <x:f>IF($A148="","",SUMIFS(Hires!$D$2:$D$301,Hires!$C$2:$C$301,$A148,Hires!$H$2:$H$301,"On Hire"))</x:f>
      </x:c>
      <x:c r="H148" s="65" t="str">
        <x:f>IF($A148="","",MAX(0,$D148-$G148))</x:f>
      </x:c>
      <x:c r="I148" s="117"/>
    </x:row>
    <x:row r="149">
      <x:c r="A149" s="12"/>
      <x:c r="B149" s="12"/>
      <x:c r="C149" s="12"/>
      <x:c r="D149" s="65"/>
      <x:c r="E149" s="66"/>
      <x:c r="F149" s="66"/>
      <x:c r="G149" s="65" t="str">
        <x:f>IF($A149="","",SUMIFS(Hires!$D$2:$D$301,Hires!$C$2:$C$301,$A149,Hires!$H$2:$H$301,"On Hire"))</x:f>
      </x:c>
      <x:c r="H149" s="65" t="str">
        <x:f>IF($A149="","",MAX(0,$D149-$G149))</x:f>
      </x:c>
      <x:c r="I149" s="117"/>
    </x:row>
    <x:row r="150">
      <x:c r="A150" s="12"/>
      <x:c r="B150" s="12"/>
      <x:c r="C150" s="12"/>
      <x:c r="D150" s="65"/>
      <x:c r="E150" s="66"/>
      <x:c r="F150" s="66"/>
      <x:c r="G150" s="65" t="str">
        <x:f>IF($A150="","",SUMIFS(Hires!$D$2:$D$301,Hires!$C$2:$C$301,$A150,Hires!$H$2:$H$301,"On Hire"))</x:f>
      </x:c>
      <x:c r="H150" s="65" t="str">
        <x:f>IF($A150="","",MAX(0,$D150-$G150))</x:f>
      </x:c>
      <x:c r="I150" s="117"/>
    </x:row>
    <x:row r="151">
      <x:c r="A151" s="12"/>
      <x:c r="B151" s="12"/>
      <x:c r="C151" s="12"/>
      <x:c r="D151" s="65"/>
      <x:c r="E151" s="66"/>
      <x:c r="F151" s="66"/>
      <x:c r="G151" s="65" t="str">
        <x:f>IF($A151="","",SUMIFS(Hires!$D$2:$D$301,Hires!$C$2:$C$301,$A151,Hires!$H$2:$H$301,"On Hire"))</x:f>
      </x:c>
      <x:c r="H151" s="65" t="str">
        <x:f>IF($A151="","",MAX(0,$D151-$G151))</x:f>
      </x:c>
      <x:c r="I151" s="117"/>
    </x:row>
    <x:row r="152">
      <x:c r="A152" s="12"/>
      <x:c r="B152" s="12"/>
      <x:c r="C152" s="12"/>
      <x:c r="D152" s="65"/>
      <x:c r="E152" s="66"/>
      <x:c r="F152" s="66"/>
      <x:c r="G152" s="65" t="str">
        <x:f>IF($A152="","",SUMIFS(Hires!$D$2:$D$301,Hires!$C$2:$C$301,$A152,Hires!$H$2:$H$301,"On Hire"))</x:f>
      </x:c>
      <x:c r="H152" s="65" t="str">
        <x:f>IF($A152="","",MAX(0,$D152-$G152))</x:f>
      </x:c>
      <x:c r="I152" s="117"/>
    </x:row>
    <x:row r="153">
      <x:c r="A153" s="12"/>
      <x:c r="B153" s="12"/>
      <x:c r="C153" s="12"/>
      <x:c r="D153" s="65"/>
      <x:c r="E153" s="66"/>
      <x:c r="F153" s="66"/>
      <x:c r="G153" s="65" t="str">
        <x:f>IF($A153="","",SUMIFS(Hires!$D$2:$D$301,Hires!$C$2:$C$301,$A153,Hires!$H$2:$H$301,"On Hire"))</x:f>
      </x:c>
      <x:c r="H153" s="65" t="str">
        <x:f>IF($A153="","",MAX(0,$D153-$G153))</x:f>
      </x:c>
      <x:c r="I153" s="117"/>
    </x:row>
    <x:row r="154">
      <x:c r="A154" s="12"/>
      <x:c r="B154" s="12"/>
      <x:c r="C154" s="12"/>
      <x:c r="D154" s="65"/>
      <x:c r="E154" s="66"/>
      <x:c r="F154" s="66"/>
      <x:c r="G154" s="65" t="str">
        <x:f>IF($A154="","",SUMIFS(Hires!$D$2:$D$301,Hires!$C$2:$C$301,$A154,Hires!$H$2:$H$301,"On Hire"))</x:f>
      </x:c>
      <x:c r="H154" s="65" t="str">
        <x:f>IF($A154="","",MAX(0,$D154-$G154))</x:f>
      </x:c>
      <x:c r="I154" s="117"/>
    </x:row>
    <x:row r="155">
      <x:c r="A155" s="12"/>
      <x:c r="B155" s="12"/>
      <x:c r="C155" s="12"/>
      <x:c r="D155" s="65"/>
      <x:c r="E155" s="66"/>
      <x:c r="F155" s="66"/>
      <x:c r="G155" s="65" t="str">
        <x:f>IF($A155="","",SUMIFS(Hires!$D$2:$D$301,Hires!$C$2:$C$301,$A155,Hires!$H$2:$H$301,"On Hire"))</x:f>
      </x:c>
      <x:c r="H155" s="65" t="str">
        <x:f>IF($A155="","",MAX(0,$D155-$G155))</x:f>
      </x:c>
      <x:c r="I155" s="117"/>
    </x:row>
    <x:row r="156">
      <x:c r="A156" s="12"/>
      <x:c r="B156" s="12"/>
      <x:c r="C156" s="12"/>
      <x:c r="D156" s="65"/>
      <x:c r="E156" s="66"/>
      <x:c r="F156" s="66"/>
      <x:c r="G156" s="65" t="str">
        <x:f>IF($A156="","",SUMIFS(Hires!$D$2:$D$301,Hires!$C$2:$C$301,$A156,Hires!$H$2:$H$301,"On Hire"))</x:f>
      </x:c>
      <x:c r="H156" s="65" t="str">
        <x:f>IF($A156="","",MAX(0,$D156-$G156))</x:f>
      </x:c>
      <x:c r="I156" s="117"/>
    </x:row>
    <x:row r="157">
      <x:c r="A157" s="12"/>
      <x:c r="B157" s="12"/>
      <x:c r="C157" s="12"/>
      <x:c r="D157" s="65"/>
      <x:c r="E157" s="66"/>
      <x:c r="F157" s="66"/>
      <x:c r="G157" s="65" t="str">
        <x:f>IF($A157="","",SUMIFS(Hires!$D$2:$D$301,Hires!$C$2:$C$301,$A157,Hires!$H$2:$H$301,"On Hire"))</x:f>
      </x:c>
      <x:c r="H157" s="65" t="str">
        <x:f>IF($A157="","",MAX(0,$D157-$G157))</x:f>
      </x:c>
      <x:c r="I157" s="117"/>
    </x:row>
    <x:row r="158">
      <x:c r="A158" s="12"/>
      <x:c r="B158" s="12"/>
      <x:c r="C158" s="12"/>
      <x:c r="D158" s="65"/>
      <x:c r="E158" s="66"/>
      <x:c r="F158" s="66"/>
      <x:c r="G158" s="65" t="str">
        <x:f>IF($A158="","",SUMIFS(Hires!$D$2:$D$301,Hires!$C$2:$C$301,$A158,Hires!$H$2:$H$301,"On Hire"))</x:f>
      </x:c>
      <x:c r="H158" s="65" t="str">
        <x:f>IF($A158="","",MAX(0,$D158-$G158))</x:f>
      </x:c>
      <x:c r="I158" s="117"/>
    </x:row>
    <x:row r="159">
      <x:c r="A159" s="12"/>
      <x:c r="B159" s="12"/>
      <x:c r="C159" s="12"/>
      <x:c r="D159" s="65"/>
      <x:c r="E159" s="66"/>
      <x:c r="F159" s="66"/>
      <x:c r="G159" s="65" t="str">
        <x:f>IF($A159="","",SUMIFS(Hires!$D$2:$D$301,Hires!$C$2:$C$301,$A159,Hires!$H$2:$H$301,"On Hire"))</x:f>
      </x:c>
      <x:c r="H159" s="65" t="str">
        <x:f>IF($A159="","",MAX(0,$D159-$G159))</x:f>
      </x:c>
      <x:c r="I159" s="117"/>
    </x:row>
    <x:row r="160">
      <x:c r="A160" s="12"/>
      <x:c r="B160" s="12"/>
      <x:c r="C160" s="12"/>
      <x:c r="D160" s="65"/>
      <x:c r="E160" s="66"/>
      <x:c r="F160" s="66"/>
      <x:c r="G160" s="65" t="str">
        <x:f>IF($A160="","",SUMIFS(Hires!$D$2:$D$301,Hires!$C$2:$C$301,$A160,Hires!$H$2:$H$301,"On Hire"))</x:f>
      </x:c>
      <x:c r="H160" s="65" t="str">
        <x:f>IF($A160="","",MAX(0,$D160-$G160))</x:f>
      </x:c>
      <x:c r="I160" s="117"/>
    </x:row>
    <x:row r="161">
      <x:c r="A161" s="12"/>
      <x:c r="B161" s="12"/>
      <x:c r="C161" s="12"/>
      <x:c r="D161" s="65"/>
      <x:c r="E161" s="66"/>
      <x:c r="F161" s="66"/>
      <x:c r="G161" s="65" t="str">
        <x:f>IF($A161="","",SUMIFS(Hires!$D$2:$D$301,Hires!$C$2:$C$301,$A161,Hires!$H$2:$H$301,"On Hire"))</x:f>
      </x:c>
      <x:c r="H161" s="65" t="str">
        <x:f>IF($A161="","",MAX(0,$D161-$G161))</x:f>
      </x:c>
      <x:c r="I161" s="117"/>
    </x:row>
    <x:row r="162">
      <x:c r="A162" s="12"/>
      <x:c r="B162" s="12"/>
      <x:c r="C162" s="12"/>
      <x:c r="D162" s="65"/>
      <x:c r="E162" s="66"/>
      <x:c r="F162" s="66"/>
      <x:c r="G162" s="65" t="str">
        <x:f>IF($A162="","",SUMIFS(Hires!$D$2:$D$301,Hires!$C$2:$C$301,$A162,Hires!$H$2:$H$301,"On Hire"))</x:f>
      </x:c>
      <x:c r="H162" s="65" t="str">
        <x:f>IF($A162="","",MAX(0,$D162-$G162))</x:f>
      </x:c>
      <x:c r="I162" s="117"/>
    </x:row>
    <x:row r="163">
      <x:c r="A163" s="12"/>
      <x:c r="B163" s="12"/>
      <x:c r="C163" s="12"/>
      <x:c r="D163" s="65"/>
      <x:c r="E163" s="66"/>
      <x:c r="F163" s="66"/>
      <x:c r="G163" s="65" t="str">
        <x:f>IF($A163="","",SUMIFS(Hires!$D$2:$D$301,Hires!$C$2:$C$301,$A163,Hires!$H$2:$H$301,"On Hire"))</x:f>
      </x:c>
      <x:c r="H163" s="65" t="str">
        <x:f>IF($A163="","",MAX(0,$D163-$G163))</x:f>
      </x:c>
      <x:c r="I163" s="117"/>
    </x:row>
    <x:row r="164">
      <x:c r="A164" s="12"/>
      <x:c r="B164" s="12"/>
      <x:c r="C164" s="12"/>
      <x:c r="D164" s="65"/>
      <x:c r="E164" s="66"/>
      <x:c r="F164" s="66"/>
      <x:c r="G164" s="65" t="str">
        <x:f>IF($A164="","",SUMIFS(Hires!$D$2:$D$301,Hires!$C$2:$C$301,$A164,Hires!$H$2:$H$301,"On Hire"))</x:f>
      </x:c>
      <x:c r="H164" s="65" t="str">
        <x:f>IF($A164="","",MAX(0,$D164-$G164))</x:f>
      </x:c>
      <x:c r="I164" s="117"/>
    </x:row>
    <x:row r="165">
      <x:c r="A165" s="12"/>
      <x:c r="B165" s="12"/>
      <x:c r="C165" s="12"/>
      <x:c r="D165" s="65"/>
      <x:c r="E165" s="66"/>
      <x:c r="F165" s="66"/>
      <x:c r="G165" s="65" t="str">
        <x:f>IF($A165="","",SUMIFS(Hires!$D$2:$D$301,Hires!$C$2:$C$301,$A165,Hires!$H$2:$H$301,"On Hire"))</x:f>
      </x:c>
      <x:c r="H165" s="65" t="str">
        <x:f>IF($A165="","",MAX(0,$D165-$G165))</x:f>
      </x:c>
      <x:c r="I165" s="117"/>
    </x:row>
    <x:row r="166">
      <x:c r="A166" s="12"/>
      <x:c r="B166" s="12"/>
      <x:c r="C166" s="12"/>
      <x:c r="D166" s="65"/>
      <x:c r="E166" s="66"/>
      <x:c r="F166" s="66"/>
      <x:c r="G166" s="65" t="str">
        <x:f>IF($A166="","",SUMIFS(Hires!$D$2:$D$301,Hires!$C$2:$C$301,$A166,Hires!$H$2:$H$301,"On Hire"))</x:f>
      </x:c>
      <x:c r="H166" s="65" t="str">
        <x:f>IF($A166="","",MAX(0,$D166-$G166))</x:f>
      </x:c>
      <x:c r="I166" s="117"/>
    </x:row>
    <x:row r="167">
      <x:c r="A167" s="12"/>
      <x:c r="B167" s="12"/>
      <x:c r="C167" s="12"/>
      <x:c r="D167" s="65"/>
      <x:c r="E167" s="66"/>
      <x:c r="F167" s="66"/>
      <x:c r="G167" s="65" t="str">
        <x:f>IF($A167="","",SUMIFS(Hires!$D$2:$D$301,Hires!$C$2:$C$301,$A167,Hires!$H$2:$H$301,"On Hire"))</x:f>
      </x:c>
      <x:c r="H167" s="65" t="str">
        <x:f>IF($A167="","",MAX(0,$D167-$G167))</x:f>
      </x:c>
      <x:c r="I167" s="117"/>
    </x:row>
    <x:row r="168">
      <x:c r="A168" s="12"/>
      <x:c r="B168" s="12"/>
      <x:c r="C168" s="12"/>
      <x:c r="D168" s="65"/>
      <x:c r="E168" s="66"/>
      <x:c r="F168" s="66"/>
      <x:c r="G168" s="65" t="str">
        <x:f>IF($A168="","",SUMIFS(Hires!$D$2:$D$301,Hires!$C$2:$C$301,$A168,Hires!$H$2:$H$301,"On Hire"))</x:f>
      </x:c>
      <x:c r="H168" s="65" t="str">
        <x:f>IF($A168="","",MAX(0,$D168-$G168))</x:f>
      </x:c>
      <x:c r="I168" s="117"/>
    </x:row>
    <x:row r="169">
      <x:c r="A169" s="12"/>
      <x:c r="B169" s="12"/>
      <x:c r="C169" s="12"/>
      <x:c r="D169" s="65"/>
      <x:c r="E169" s="66"/>
      <x:c r="F169" s="66"/>
      <x:c r="G169" s="65" t="str">
        <x:f>IF($A169="","",SUMIFS(Hires!$D$2:$D$301,Hires!$C$2:$C$301,$A169,Hires!$H$2:$H$301,"On Hire"))</x:f>
      </x:c>
      <x:c r="H169" s="65" t="str">
        <x:f>IF($A169="","",MAX(0,$D169-$G169))</x:f>
      </x:c>
      <x:c r="I169" s="117"/>
    </x:row>
    <x:row r="170">
      <x:c r="A170" s="12"/>
      <x:c r="B170" s="12"/>
      <x:c r="C170" s="12"/>
      <x:c r="D170" s="65"/>
      <x:c r="E170" s="66"/>
      <x:c r="F170" s="66"/>
      <x:c r="G170" s="65" t="str">
        <x:f>IF($A170="","",SUMIFS(Hires!$D$2:$D$301,Hires!$C$2:$C$301,$A170,Hires!$H$2:$H$301,"On Hire"))</x:f>
      </x:c>
      <x:c r="H170" s="65" t="str">
        <x:f>IF($A170="","",MAX(0,$D170-$G170))</x:f>
      </x:c>
      <x:c r="I170" s="117"/>
    </x:row>
    <x:row r="171">
      <x:c r="A171" s="12"/>
      <x:c r="B171" s="12"/>
      <x:c r="C171" s="12"/>
      <x:c r="D171" s="65"/>
      <x:c r="E171" s="66"/>
      <x:c r="F171" s="66"/>
      <x:c r="G171" s="65" t="str">
        <x:f>IF($A171="","",SUMIFS(Hires!$D$2:$D$301,Hires!$C$2:$C$301,$A171,Hires!$H$2:$H$301,"On Hire"))</x:f>
      </x:c>
      <x:c r="H171" s="65" t="str">
        <x:f>IF($A171="","",MAX(0,$D171-$G171))</x:f>
      </x:c>
      <x:c r="I171" s="117"/>
    </x:row>
    <x:row r="172">
      <x:c r="A172" s="12"/>
      <x:c r="B172" s="12"/>
      <x:c r="C172" s="12"/>
      <x:c r="D172" s="65"/>
      <x:c r="E172" s="66"/>
      <x:c r="F172" s="66"/>
      <x:c r="G172" s="65" t="str">
        <x:f>IF($A172="","",SUMIFS(Hires!$D$2:$D$301,Hires!$C$2:$C$301,$A172,Hires!$H$2:$H$301,"On Hire"))</x:f>
      </x:c>
      <x:c r="H172" s="65" t="str">
        <x:f>IF($A172="","",MAX(0,$D172-$G172))</x:f>
      </x:c>
      <x:c r="I172" s="117"/>
    </x:row>
    <x:row r="173">
      <x:c r="A173" s="12"/>
      <x:c r="B173" s="12"/>
      <x:c r="C173" s="12"/>
      <x:c r="D173" s="65"/>
      <x:c r="E173" s="66"/>
      <x:c r="F173" s="66"/>
      <x:c r="G173" s="65" t="str">
        <x:f>IF($A173="","",SUMIFS(Hires!$D$2:$D$301,Hires!$C$2:$C$301,$A173,Hires!$H$2:$H$301,"On Hire"))</x:f>
      </x:c>
      <x:c r="H173" s="65" t="str">
        <x:f>IF($A173="","",MAX(0,$D173-$G173))</x:f>
      </x:c>
      <x:c r="I173" s="117"/>
    </x:row>
    <x:row r="174">
      <x:c r="A174" s="12"/>
      <x:c r="B174" s="12"/>
      <x:c r="C174" s="12"/>
      <x:c r="D174" s="65"/>
      <x:c r="E174" s="66"/>
      <x:c r="F174" s="66"/>
      <x:c r="G174" s="65" t="str">
        <x:f>IF($A174="","",SUMIFS(Hires!$D$2:$D$301,Hires!$C$2:$C$301,$A174,Hires!$H$2:$H$301,"On Hire"))</x:f>
      </x:c>
      <x:c r="H174" s="65" t="str">
        <x:f>IF($A174="","",MAX(0,$D174-$G174))</x:f>
      </x:c>
      <x:c r="I174" s="117"/>
    </x:row>
    <x:row r="175">
      <x:c r="A175" s="12"/>
      <x:c r="B175" s="12"/>
      <x:c r="C175" s="12"/>
      <x:c r="D175" s="65"/>
      <x:c r="E175" s="66"/>
      <x:c r="F175" s="66"/>
      <x:c r="G175" s="65" t="str">
        <x:f>IF($A175="","",SUMIFS(Hires!$D$2:$D$301,Hires!$C$2:$C$301,$A175,Hires!$H$2:$H$301,"On Hire"))</x:f>
      </x:c>
      <x:c r="H175" s="65" t="str">
        <x:f>IF($A175="","",MAX(0,$D175-$G175))</x:f>
      </x:c>
      <x:c r="I175" s="117"/>
    </x:row>
    <x:row r="176">
      <x:c r="A176" s="12"/>
      <x:c r="B176" s="12"/>
      <x:c r="C176" s="12"/>
      <x:c r="D176" s="65"/>
      <x:c r="E176" s="66"/>
      <x:c r="F176" s="66"/>
      <x:c r="G176" s="65" t="str">
        <x:f>IF($A176="","",SUMIFS(Hires!$D$2:$D$301,Hires!$C$2:$C$301,$A176,Hires!$H$2:$H$301,"On Hire"))</x:f>
      </x:c>
      <x:c r="H176" s="65" t="str">
        <x:f>IF($A176="","",MAX(0,$D176-$G176))</x:f>
      </x:c>
      <x:c r="I176" s="117"/>
    </x:row>
    <x:row r="177">
      <x:c r="A177" s="12"/>
      <x:c r="B177" s="12"/>
      <x:c r="C177" s="12"/>
      <x:c r="D177" s="65"/>
      <x:c r="E177" s="66"/>
      <x:c r="F177" s="66"/>
      <x:c r="G177" s="65" t="str">
        <x:f>IF($A177="","",SUMIFS(Hires!$D$2:$D$301,Hires!$C$2:$C$301,$A177,Hires!$H$2:$H$301,"On Hire"))</x:f>
      </x:c>
      <x:c r="H177" s="65" t="str">
        <x:f>IF($A177="","",MAX(0,$D177-$G177))</x:f>
      </x:c>
      <x:c r="I177" s="117"/>
    </x:row>
    <x:row r="178">
      <x:c r="A178" s="12"/>
      <x:c r="B178" s="12"/>
      <x:c r="C178" s="12"/>
      <x:c r="D178" s="65"/>
      <x:c r="E178" s="66"/>
      <x:c r="F178" s="66"/>
      <x:c r="G178" s="65" t="str">
        <x:f>IF($A178="","",SUMIFS(Hires!$D$2:$D$301,Hires!$C$2:$C$301,$A178,Hires!$H$2:$H$301,"On Hire"))</x:f>
      </x:c>
      <x:c r="H178" s="65" t="str">
        <x:f>IF($A178="","",MAX(0,$D178-$G178))</x:f>
      </x:c>
      <x:c r="I178" s="117"/>
    </x:row>
    <x:row r="179">
      <x:c r="A179" s="12"/>
      <x:c r="B179" s="12"/>
      <x:c r="C179" s="12"/>
      <x:c r="D179" s="65"/>
      <x:c r="E179" s="66"/>
      <x:c r="F179" s="66"/>
      <x:c r="G179" s="65" t="str">
        <x:f>IF($A179="","",SUMIFS(Hires!$D$2:$D$301,Hires!$C$2:$C$301,$A179,Hires!$H$2:$H$301,"On Hire"))</x:f>
      </x:c>
      <x:c r="H179" s="65" t="str">
        <x:f>IF($A179="","",MAX(0,$D179-$G179))</x:f>
      </x:c>
      <x:c r="I179" s="117"/>
    </x:row>
    <x:row r="180">
      <x:c r="A180" s="12"/>
      <x:c r="B180" s="12"/>
      <x:c r="C180" s="12"/>
      <x:c r="D180" s="65"/>
      <x:c r="E180" s="66"/>
      <x:c r="F180" s="66"/>
      <x:c r="G180" s="65" t="str">
        <x:f>IF($A180="","",SUMIFS(Hires!$D$2:$D$301,Hires!$C$2:$C$301,$A180,Hires!$H$2:$H$301,"On Hire"))</x:f>
      </x:c>
      <x:c r="H180" s="65" t="str">
        <x:f>IF($A180="","",MAX(0,$D180-$G180))</x:f>
      </x:c>
      <x:c r="I180" s="117"/>
    </x:row>
    <x:row r="181">
      <x:c r="A181" s="12"/>
      <x:c r="B181" s="12"/>
      <x:c r="C181" s="12"/>
      <x:c r="D181" s="65"/>
      <x:c r="E181" s="66"/>
      <x:c r="F181" s="66"/>
      <x:c r="G181" s="65" t="str">
        <x:f>IF($A181="","",SUMIFS(Hires!$D$2:$D$301,Hires!$C$2:$C$301,$A181,Hires!$H$2:$H$301,"On Hire"))</x:f>
      </x:c>
      <x:c r="H181" s="65" t="str">
        <x:f>IF($A181="","",MAX(0,$D181-$G181))</x:f>
      </x:c>
      <x:c r="I181" s="117"/>
    </x:row>
    <x:row r="182">
      <x:c r="A182" s="12"/>
      <x:c r="B182" s="12"/>
      <x:c r="C182" s="12"/>
      <x:c r="D182" s="65"/>
      <x:c r="E182" s="66"/>
      <x:c r="F182" s="66"/>
      <x:c r="G182" s="65" t="str">
        <x:f>IF($A182="","",SUMIFS(Hires!$D$2:$D$301,Hires!$C$2:$C$301,$A182,Hires!$H$2:$H$301,"On Hire"))</x:f>
      </x:c>
      <x:c r="H182" s="65" t="str">
        <x:f>IF($A182="","",MAX(0,$D182-$G182))</x:f>
      </x:c>
      <x:c r="I182" s="117"/>
    </x:row>
    <x:row r="183">
      <x:c r="A183" s="12"/>
      <x:c r="B183" s="12"/>
      <x:c r="C183" s="12"/>
      <x:c r="D183" s="65"/>
      <x:c r="E183" s="66"/>
      <x:c r="F183" s="66"/>
      <x:c r="G183" s="65" t="str">
        <x:f>IF($A183="","",SUMIFS(Hires!$D$2:$D$301,Hires!$C$2:$C$301,$A183,Hires!$H$2:$H$301,"On Hire"))</x:f>
      </x:c>
      <x:c r="H183" s="65" t="str">
        <x:f>IF($A183="","",MAX(0,$D183-$G183))</x:f>
      </x:c>
      <x:c r="I183" s="117"/>
    </x:row>
    <x:row r="184">
      <x:c r="A184" s="12"/>
      <x:c r="B184" s="12"/>
      <x:c r="C184" s="12"/>
      <x:c r="D184" s="65"/>
      <x:c r="E184" s="66"/>
      <x:c r="F184" s="66"/>
      <x:c r="G184" s="65" t="str">
        <x:f>IF($A184="","",SUMIFS(Hires!$D$2:$D$301,Hires!$C$2:$C$301,$A184,Hires!$H$2:$H$301,"On Hire"))</x:f>
      </x:c>
      <x:c r="H184" s="65" t="str">
        <x:f>IF($A184="","",MAX(0,$D184-$G184))</x:f>
      </x:c>
      <x:c r="I184" s="117"/>
    </x:row>
    <x:row r="185">
      <x:c r="A185" s="12"/>
      <x:c r="B185" s="12"/>
      <x:c r="C185" s="12"/>
      <x:c r="D185" s="65"/>
      <x:c r="E185" s="66"/>
      <x:c r="F185" s="66"/>
      <x:c r="G185" s="65" t="str">
        <x:f>IF($A185="","",SUMIFS(Hires!$D$2:$D$301,Hires!$C$2:$C$301,$A185,Hires!$H$2:$H$301,"On Hire"))</x:f>
      </x:c>
      <x:c r="H185" s="65" t="str">
        <x:f>IF($A185="","",MAX(0,$D185-$G185))</x:f>
      </x:c>
      <x:c r="I185" s="117"/>
    </x:row>
    <x:row r="186">
      <x:c r="A186" s="12"/>
      <x:c r="B186" s="12"/>
      <x:c r="C186" s="12"/>
      <x:c r="D186" s="65"/>
      <x:c r="E186" s="66"/>
      <x:c r="F186" s="66"/>
      <x:c r="G186" s="65" t="str">
        <x:f>IF($A186="","",SUMIFS(Hires!$D$2:$D$301,Hires!$C$2:$C$301,$A186,Hires!$H$2:$H$301,"On Hire"))</x:f>
      </x:c>
      <x:c r="H186" s="65" t="str">
        <x:f>IF($A186="","",MAX(0,$D186-$G186))</x:f>
      </x:c>
      <x:c r="I186" s="117"/>
    </x:row>
    <x:row r="187">
      <x:c r="A187" s="12"/>
      <x:c r="B187" s="12"/>
      <x:c r="C187" s="12"/>
      <x:c r="D187" s="65"/>
      <x:c r="E187" s="66"/>
      <x:c r="F187" s="66"/>
      <x:c r="G187" s="65" t="str">
        <x:f>IF($A187="","",SUMIFS(Hires!$D$2:$D$301,Hires!$C$2:$C$301,$A187,Hires!$H$2:$H$301,"On Hire"))</x:f>
      </x:c>
      <x:c r="H187" s="65" t="str">
        <x:f>IF($A187="","",MAX(0,$D187-$G187))</x:f>
      </x:c>
      <x:c r="I187" s="117"/>
    </x:row>
    <x:row r="188">
      <x:c r="A188" s="12"/>
      <x:c r="B188" s="12"/>
      <x:c r="C188" s="12"/>
      <x:c r="D188" s="65"/>
      <x:c r="E188" s="66"/>
      <x:c r="F188" s="66"/>
      <x:c r="G188" s="65" t="str">
        <x:f>IF($A188="","",SUMIFS(Hires!$D$2:$D$301,Hires!$C$2:$C$301,$A188,Hires!$H$2:$H$301,"On Hire"))</x:f>
      </x:c>
      <x:c r="H188" s="65" t="str">
        <x:f>IF($A188="","",MAX(0,$D188-$G188))</x:f>
      </x:c>
      <x:c r="I188" s="117"/>
    </x:row>
    <x:row r="189">
      <x:c r="A189" s="12"/>
      <x:c r="B189" s="12"/>
      <x:c r="C189" s="12"/>
      <x:c r="D189" s="65"/>
      <x:c r="E189" s="66"/>
      <x:c r="F189" s="66"/>
      <x:c r="G189" s="65" t="str">
        <x:f>IF($A189="","",SUMIFS(Hires!$D$2:$D$301,Hires!$C$2:$C$301,$A189,Hires!$H$2:$H$301,"On Hire"))</x:f>
      </x:c>
      <x:c r="H189" s="65" t="str">
        <x:f>IF($A189="","",MAX(0,$D189-$G189))</x:f>
      </x:c>
      <x:c r="I189" s="117"/>
    </x:row>
    <x:row r="190">
      <x:c r="A190" s="12"/>
      <x:c r="B190" s="12"/>
      <x:c r="C190" s="12"/>
      <x:c r="D190" s="65"/>
      <x:c r="E190" s="66"/>
      <x:c r="F190" s="66"/>
      <x:c r="G190" s="65" t="str">
        <x:f>IF($A190="","",SUMIFS(Hires!$D$2:$D$301,Hires!$C$2:$C$301,$A190,Hires!$H$2:$H$301,"On Hire"))</x:f>
      </x:c>
      <x:c r="H190" s="65" t="str">
        <x:f>IF($A190="","",MAX(0,$D190-$G190))</x:f>
      </x:c>
      <x:c r="I190" s="117"/>
    </x:row>
    <x:row r="191">
      <x:c r="A191" s="12"/>
      <x:c r="B191" s="12"/>
      <x:c r="C191" s="12"/>
      <x:c r="D191" s="65"/>
      <x:c r="E191" s="66"/>
      <x:c r="F191" s="66"/>
      <x:c r="G191" s="65" t="str">
        <x:f>IF($A191="","",SUMIFS(Hires!$D$2:$D$301,Hires!$C$2:$C$301,$A191,Hires!$H$2:$H$301,"On Hire"))</x:f>
      </x:c>
      <x:c r="H191" s="65" t="str">
        <x:f>IF($A191="","",MAX(0,$D191-$G191))</x:f>
      </x:c>
      <x:c r="I191" s="117"/>
    </x:row>
    <x:row r="192">
      <x:c r="A192" s="12"/>
      <x:c r="B192" s="12"/>
      <x:c r="C192" s="12"/>
      <x:c r="D192" s="65"/>
      <x:c r="E192" s="66"/>
      <x:c r="F192" s="66"/>
      <x:c r="G192" s="65" t="str">
        <x:f>IF($A192="","",SUMIFS(Hires!$D$2:$D$301,Hires!$C$2:$C$301,$A192,Hires!$H$2:$H$301,"On Hire"))</x:f>
      </x:c>
      <x:c r="H192" s="65" t="str">
        <x:f>IF($A192="","",MAX(0,$D192-$G192))</x:f>
      </x:c>
      <x:c r="I192" s="117"/>
    </x:row>
    <x:row r="193">
      <x:c r="A193" s="12"/>
      <x:c r="B193" s="12"/>
      <x:c r="C193" s="12"/>
      <x:c r="D193" s="65"/>
      <x:c r="E193" s="66"/>
      <x:c r="F193" s="66"/>
      <x:c r="G193" s="65" t="str">
        <x:f>IF($A193="","",SUMIFS(Hires!$D$2:$D$301,Hires!$C$2:$C$301,$A193,Hires!$H$2:$H$301,"On Hire"))</x:f>
      </x:c>
      <x:c r="H193" s="65" t="str">
        <x:f>IF($A193="","",MAX(0,$D193-$G193))</x:f>
      </x:c>
      <x:c r="I193" s="117"/>
    </x:row>
    <x:row r="194">
      <x:c r="A194" s="12"/>
      <x:c r="B194" s="12"/>
      <x:c r="C194" s="12"/>
      <x:c r="D194" s="65"/>
      <x:c r="E194" s="66"/>
      <x:c r="F194" s="66"/>
      <x:c r="G194" s="65" t="str">
        <x:f>IF($A194="","",SUMIFS(Hires!$D$2:$D$301,Hires!$C$2:$C$301,$A194,Hires!$H$2:$H$301,"On Hire"))</x:f>
      </x:c>
      <x:c r="H194" s="65" t="str">
        <x:f>IF($A194="","",MAX(0,$D194-$G194))</x:f>
      </x:c>
      <x:c r="I194" s="117"/>
    </x:row>
    <x:row r="195">
      <x:c r="A195" s="12"/>
      <x:c r="B195" s="12"/>
      <x:c r="C195" s="12"/>
      <x:c r="D195" s="65"/>
      <x:c r="E195" s="66"/>
      <x:c r="F195" s="66"/>
      <x:c r="G195" s="65" t="str">
        <x:f>IF($A195="","",SUMIFS(Hires!$D$2:$D$301,Hires!$C$2:$C$301,$A195,Hires!$H$2:$H$301,"On Hire"))</x:f>
      </x:c>
      <x:c r="H195" s="65" t="str">
        <x:f>IF($A195="","",MAX(0,$D195-$G195))</x:f>
      </x:c>
      <x:c r="I195" s="117"/>
    </x:row>
    <x:row r="196">
      <x:c r="A196" s="12"/>
      <x:c r="B196" s="12"/>
      <x:c r="C196" s="12"/>
      <x:c r="D196" s="65"/>
      <x:c r="E196" s="66"/>
      <x:c r="F196" s="66"/>
      <x:c r="G196" s="65" t="str">
        <x:f>IF($A196="","",SUMIFS(Hires!$D$2:$D$301,Hires!$C$2:$C$301,$A196,Hires!$H$2:$H$301,"On Hire"))</x:f>
      </x:c>
      <x:c r="H196" s="65" t="str">
        <x:f>IF($A196="","",MAX(0,$D196-$G196))</x:f>
      </x:c>
      <x:c r="I196" s="117"/>
    </x:row>
    <x:row r="197">
      <x:c r="A197" s="12"/>
      <x:c r="B197" s="12"/>
      <x:c r="C197" s="12"/>
      <x:c r="D197" s="65"/>
      <x:c r="E197" s="66"/>
      <x:c r="F197" s="66"/>
      <x:c r="G197" s="65" t="str">
        <x:f>IF($A197="","",SUMIFS(Hires!$D$2:$D$301,Hires!$C$2:$C$301,$A197,Hires!$H$2:$H$301,"On Hire"))</x:f>
      </x:c>
      <x:c r="H197" s="65" t="str">
        <x:f>IF($A197="","",MAX(0,$D197-$G197))</x:f>
      </x:c>
      <x:c r="I197" s="117"/>
    </x:row>
    <x:row r="198">
      <x:c r="A198" s="12"/>
      <x:c r="B198" s="12"/>
      <x:c r="C198" s="12"/>
      <x:c r="D198" s="65"/>
      <x:c r="E198" s="66"/>
      <x:c r="F198" s="66"/>
      <x:c r="G198" s="65" t="str">
        <x:f>IF($A198="","",SUMIFS(Hires!$D$2:$D$301,Hires!$C$2:$C$301,$A198,Hires!$H$2:$H$301,"On Hire"))</x:f>
      </x:c>
      <x:c r="H198" s="65" t="str">
        <x:f>IF($A198="","",MAX(0,$D198-$G198))</x:f>
      </x:c>
      <x:c r="I198" s="117"/>
    </x:row>
    <x:row r="199">
      <x:c r="A199" s="12"/>
      <x:c r="B199" s="12"/>
      <x:c r="C199" s="12"/>
      <x:c r="D199" s="65"/>
      <x:c r="E199" s="66"/>
      <x:c r="F199" s="66"/>
      <x:c r="G199" s="65" t="str">
        <x:f>IF($A199="","",SUMIFS(Hires!$D$2:$D$301,Hires!$C$2:$C$301,$A199,Hires!$H$2:$H$301,"On Hire"))</x:f>
      </x:c>
      <x:c r="H199" s="65" t="str">
        <x:f>IF($A199="","",MAX(0,$D199-$G199))</x:f>
      </x:c>
      <x:c r="I199" s="117"/>
    </x:row>
    <x:row r="200">
      <x:c r="A200" s="12"/>
      <x:c r="B200" s="12"/>
      <x:c r="C200" s="12"/>
      <x:c r="D200" s="65"/>
      <x:c r="E200" s="66"/>
      <x:c r="F200" s="66"/>
      <x:c r="G200" s="65" t="str">
        <x:f>IF($A200="","",SUMIFS(Hires!$D$2:$D$301,Hires!$C$2:$C$301,$A200,Hires!$H$2:$H$301,"On Hire"))</x:f>
      </x:c>
      <x:c r="H200" s="65" t="str">
        <x:f>IF($A200="","",MAX(0,$D200-$G200))</x:f>
      </x:c>
      <x:c r="I200" s="117"/>
    </x:row>
    <x:row r="201">
      <x:c r="A201" s="118"/>
      <x:c r="B201" s="118"/>
      <x:c r="C201" s="118"/>
      <x:c r="D201" s="119"/>
      <x:c r="E201" s="120"/>
      <x:c r="F201" s="120"/>
      <x:c r="G201" s="119" t="str">
        <x:f>IF($A201="","",SUMIFS(Hires!$D$2:$D$301,Hires!$C$2:$C$301,$A201,Hires!$H$2:$H$301,"On Hire"))</x:f>
      </x:c>
      <x:c r="H201" s="119" t="str">
        <x:f>IF($A201="","",MAX(0,$D201-$G201))</x:f>
      </x:c>
      <x:c r="I201" s="121"/>
    </x:row>
  </x:sheetData>
  <x:conditionalFormatting sqref="H2:H201">
    <x:cfRule type="expression" dxfId="0" priority="1">
      <x:formula>AND($A2&lt;&gt;"",$H2=0)</x:formula>
    </x:cfRule>
    <x:cfRule type="expression" dxfId="1" priority="2">
      <x:formula>AND($A2&lt;&gt;"",$H2&gt;0)</x:formula>
    </x:cfRule>
  </x:conditionalFormatting>
  <x:dataValidations count="1">
    <x:dataValidation type="list" sqref="C2:C201">
      <x:formula1>"Tool,Light Plant,Access,Power,Other"</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24" hidden="0" customWidth="1"/>
    <x:col min="3" max="3" width="28" hidden="0" customWidth="1"/>
    <x:col min="4" max="4" width="18" hidden="0" customWidth="1"/>
    <x:col min="5" max="5" width="28" hidden="0" customWidth="1"/>
    <x:col min="6" max="6" width="34" hidden="0" customWidth="1"/>
  </x:cols>
  <x:sheetData>
    <x:row r="1">
      <x:c r="A1" s="76" t="str">
        <x:v>Customer ID</x:v>
      </x:c>
      <x:c r="B1" s="76" t="str">
        <x:v>Customer Name</x:v>
      </x:c>
      <x:c r="C1" s="76" t="str">
        <x:v>Business</x:v>
      </x:c>
      <x:c r="D1" s="76" t="str">
        <x:v>Phone</x:v>
      </x:c>
      <x:c r="E1" s="76" t="str">
        <x:v>Email</x:v>
      </x:c>
      <x:c r="F1" s="129" t="str">
        <x:v>Notes</x:v>
      </x:c>
    </x:row>
    <x:row r="2">
      <x:c r="A2" s="69" t="str">
        <x:v>CUS-001</x:v>
      </x:c>
      <x:c r="B2" s="69" t="str">
        <x:v>Sam Harper</x:v>
      </x:c>
      <x:c r="C2" s="69" t="str">
        <x:v>Meadow Lane Landscaping</x:v>
      </x:c>
      <x:c r="D2" s="69" t="str">
        <x:v>07123 456789</x:v>
      </x:c>
      <x:c r="E2" s="69" t="str">
        <x:v>sam@example.com</x:v>
      </x:c>
      <x:c r="F2" s="116" t="str">
        <x:v>EXAMPLE - delete or replace</x:v>
      </x:c>
    </x:row>
    <x:row r="3">
      <x:c r="A3" s="69" t="str">
        <x:v>CUS-002</x:v>
      </x:c>
      <x:c r="B3" s="69" t="str">
        <x:v>Alex Morgan</x:v>
      </x:c>
      <x:c r="C3" s="69" t="str">
        <x:v>Brookfield Contractors</x:v>
      </x:c>
      <x:c r="D3" s="69" t="str">
        <x:v>07123 555000</x:v>
      </x:c>
      <x:c r="E3" s="69" t="str">
        <x:v>alex@example.com</x:v>
      </x:c>
      <x:c r="F3" s="116" t="str">
        <x:v>EXAMPLE - delete or replace</x:v>
      </x:c>
    </x:row>
    <x:row r="4">
      <x:c r="A4" s="12"/>
      <x:c r="B4" s="12"/>
      <x:c r="C4" s="12"/>
      <x:c r="D4" s="12"/>
      <x:c r="E4" s="12"/>
      <x:c r="F4" s="117"/>
    </x:row>
    <x:row r="5">
      <x:c r="A5" s="12"/>
      <x:c r="B5" s="12"/>
      <x:c r="C5" s="12"/>
      <x:c r="D5" s="12"/>
      <x:c r="E5" s="12"/>
      <x:c r="F5" s="117"/>
    </x:row>
    <x:row r="6">
      <x:c r="A6" s="12"/>
      <x:c r="B6" s="12"/>
      <x:c r="C6" s="12"/>
      <x:c r="D6" s="12"/>
      <x:c r="E6" s="12"/>
      <x:c r="F6" s="117"/>
    </x:row>
    <x:row r="7">
      <x:c r="A7" s="12"/>
      <x:c r="B7" s="12"/>
      <x:c r="C7" s="12"/>
      <x:c r="D7" s="12"/>
      <x:c r="E7" s="12"/>
      <x:c r="F7" s="117"/>
    </x:row>
    <x:row r="8">
      <x:c r="A8" s="12"/>
      <x:c r="B8" s="12"/>
      <x:c r="C8" s="12"/>
      <x:c r="D8" s="12"/>
      <x:c r="E8" s="12"/>
      <x:c r="F8" s="117"/>
    </x:row>
    <x:row r="9">
      <x:c r="A9" s="12"/>
      <x:c r="B9" s="12"/>
      <x:c r="C9" s="12"/>
      <x:c r="D9" s="12"/>
      <x:c r="E9" s="12"/>
      <x:c r="F9" s="117"/>
    </x:row>
    <x:row r="10">
      <x:c r="A10" s="12"/>
      <x:c r="B10" s="12"/>
      <x:c r="C10" s="12"/>
      <x:c r="D10" s="12"/>
      <x:c r="E10" s="12"/>
      <x:c r="F10" s="117"/>
    </x:row>
    <x:row r="11">
      <x:c r="A11" s="12"/>
      <x:c r="B11" s="12"/>
      <x:c r="C11" s="12"/>
      <x:c r="D11" s="12"/>
      <x:c r="E11" s="12"/>
      <x:c r="F11" s="117"/>
    </x:row>
    <x:row r="12">
      <x:c r="A12" s="12"/>
      <x:c r="B12" s="12"/>
      <x:c r="C12" s="12"/>
      <x:c r="D12" s="12"/>
      <x:c r="E12" s="12"/>
      <x:c r="F12" s="117"/>
    </x:row>
    <x:row r="13">
      <x:c r="A13" s="12"/>
      <x:c r="B13" s="12"/>
      <x:c r="C13" s="12"/>
      <x:c r="D13" s="12"/>
      <x:c r="E13" s="12"/>
      <x:c r="F13" s="117"/>
    </x:row>
    <x:row r="14">
      <x:c r="A14" s="12"/>
      <x:c r="B14" s="12"/>
      <x:c r="C14" s="12"/>
      <x:c r="D14" s="12"/>
      <x:c r="E14" s="12"/>
      <x:c r="F14" s="117"/>
    </x:row>
    <x:row r="15">
      <x:c r="A15" s="12"/>
      <x:c r="B15" s="12"/>
      <x:c r="C15" s="12"/>
      <x:c r="D15" s="12"/>
      <x:c r="E15" s="12"/>
      <x:c r="F15" s="117"/>
    </x:row>
    <x:row r="16">
      <x:c r="A16" s="12"/>
      <x:c r="B16" s="12"/>
      <x:c r="C16" s="12"/>
      <x:c r="D16" s="12"/>
      <x:c r="E16" s="12"/>
      <x:c r="F16" s="117"/>
    </x:row>
    <x:row r="17">
      <x:c r="A17" s="12"/>
      <x:c r="B17" s="12"/>
      <x:c r="C17" s="12"/>
      <x:c r="D17" s="12"/>
      <x:c r="E17" s="12"/>
      <x:c r="F17" s="117"/>
    </x:row>
    <x:row r="18">
      <x:c r="A18" s="12"/>
      <x:c r="B18" s="12"/>
      <x:c r="C18" s="12"/>
      <x:c r="D18" s="12"/>
      <x:c r="E18" s="12"/>
      <x:c r="F18" s="117"/>
    </x:row>
    <x:row r="19">
      <x:c r="A19" s="12"/>
      <x:c r="B19" s="12"/>
      <x:c r="C19" s="12"/>
      <x:c r="D19" s="12"/>
      <x:c r="E19" s="12"/>
      <x:c r="F19" s="117"/>
    </x:row>
    <x:row r="20">
      <x:c r="A20" s="12"/>
      <x:c r="B20" s="12"/>
      <x:c r="C20" s="12"/>
      <x:c r="D20" s="12"/>
      <x:c r="E20" s="12"/>
      <x:c r="F20" s="117"/>
    </x:row>
    <x:row r="21">
      <x:c r="A21" s="12"/>
      <x:c r="B21" s="12"/>
      <x:c r="C21" s="12"/>
      <x:c r="D21" s="12"/>
      <x:c r="E21" s="12"/>
      <x:c r="F21" s="117"/>
    </x:row>
    <x:row r="22">
      <x:c r="A22" s="12"/>
      <x:c r="B22" s="12"/>
      <x:c r="C22" s="12"/>
      <x:c r="D22" s="12"/>
      <x:c r="E22" s="12"/>
      <x:c r="F22" s="117"/>
    </x:row>
    <x:row r="23">
      <x:c r="A23" s="12"/>
      <x:c r="B23" s="12"/>
      <x:c r="C23" s="12"/>
      <x:c r="D23" s="12"/>
      <x:c r="E23" s="12"/>
      <x:c r="F23" s="117"/>
    </x:row>
    <x:row r="24">
      <x:c r="A24" s="12"/>
      <x:c r="B24" s="12"/>
      <x:c r="C24" s="12"/>
      <x:c r="D24" s="12"/>
      <x:c r="E24" s="12"/>
      <x:c r="F24" s="117"/>
    </x:row>
    <x:row r="25">
      <x:c r="A25" s="12"/>
      <x:c r="B25" s="12"/>
      <x:c r="C25" s="12"/>
      <x:c r="D25" s="12"/>
      <x:c r="E25" s="12"/>
      <x:c r="F25" s="117"/>
    </x:row>
    <x:row r="26">
      <x:c r="A26" s="12"/>
      <x:c r="B26" s="12"/>
      <x:c r="C26" s="12"/>
      <x:c r="D26" s="12"/>
      <x:c r="E26" s="12"/>
      <x:c r="F26" s="117"/>
    </x:row>
    <x:row r="27">
      <x:c r="A27" s="12"/>
      <x:c r="B27" s="12"/>
      <x:c r="C27" s="12"/>
      <x:c r="D27" s="12"/>
      <x:c r="E27" s="12"/>
      <x:c r="F27" s="117"/>
    </x:row>
    <x:row r="28">
      <x:c r="A28" s="12"/>
      <x:c r="B28" s="12"/>
      <x:c r="C28" s="12"/>
      <x:c r="D28" s="12"/>
      <x:c r="E28" s="12"/>
      <x:c r="F28" s="117"/>
    </x:row>
    <x:row r="29">
      <x:c r="A29" s="12"/>
      <x:c r="B29" s="12"/>
      <x:c r="C29" s="12"/>
      <x:c r="D29" s="12"/>
      <x:c r="E29" s="12"/>
      <x:c r="F29" s="117"/>
    </x:row>
    <x:row r="30">
      <x:c r="A30" s="12"/>
      <x:c r="B30" s="12"/>
      <x:c r="C30" s="12"/>
      <x:c r="D30" s="12"/>
      <x:c r="E30" s="12"/>
      <x:c r="F30" s="117"/>
    </x:row>
    <x:row r="31">
      <x:c r="A31" s="12"/>
      <x:c r="B31" s="12"/>
      <x:c r="C31" s="12"/>
      <x:c r="D31" s="12"/>
      <x:c r="E31" s="12"/>
      <x:c r="F31" s="117"/>
    </x:row>
    <x:row r="32">
      <x:c r="A32" s="12"/>
      <x:c r="B32" s="12"/>
      <x:c r="C32" s="12"/>
      <x:c r="D32" s="12"/>
      <x:c r="E32" s="12"/>
      <x:c r="F32" s="117"/>
    </x:row>
    <x:row r="33">
      <x:c r="A33" s="12"/>
      <x:c r="B33" s="12"/>
      <x:c r="C33" s="12"/>
      <x:c r="D33" s="12"/>
      <x:c r="E33" s="12"/>
      <x:c r="F33" s="117"/>
    </x:row>
    <x:row r="34">
      <x:c r="A34" s="12"/>
      <x:c r="B34" s="12"/>
      <x:c r="C34" s="12"/>
      <x:c r="D34" s="12"/>
      <x:c r="E34" s="12"/>
      <x:c r="F34" s="117"/>
    </x:row>
    <x:row r="35">
      <x:c r="A35" s="12"/>
      <x:c r="B35" s="12"/>
      <x:c r="C35" s="12"/>
      <x:c r="D35" s="12"/>
      <x:c r="E35" s="12"/>
      <x:c r="F35" s="117"/>
    </x:row>
    <x:row r="36">
      <x:c r="A36" s="12"/>
      <x:c r="B36" s="12"/>
      <x:c r="C36" s="12"/>
      <x:c r="D36" s="12"/>
      <x:c r="E36" s="12"/>
      <x:c r="F36" s="117"/>
    </x:row>
    <x:row r="37">
      <x:c r="A37" s="12"/>
      <x:c r="B37" s="12"/>
      <x:c r="C37" s="12"/>
      <x:c r="D37" s="12"/>
      <x:c r="E37" s="12"/>
      <x:c r="F37" s="117"/>
    </x:row>
    <x:row r="38">
      <x:c r="A38" s="12"/>
      <x:c r="B38" s="12"/>
      <x:c r="C38" s="12"/>
      <x:c r="D38" s="12"/>
      <x:c r="E38" s="12"/>
      <x:c r="F38" s="117"/>
    </x:row>
    <x:row r="39">
      <x:c r="A39" s="12"/>
      <x:c r="B39" s="12"/>
      <x:c r="C39" s="12"/>
      <x:c r="D39" s="12"/>
      <x:c r="E39" s="12"/>
      <x:c r="F39" s="117"/>
    </x:row>
    <x:row r="40">
      <x:c r="A40" s="12"/>
      <x:c r="B40" s="12"/>
      <x:c r="C40" s="12"/>
      <x:c r="D40" s="12"/>
      <x:c r="E40" s="12"/>
      <x:c r="F40" s="117"/>
    </x:row>
    <x:row r="41">
      <x:c r="A41" s="12"/>
      <x:c r="B41" s="12"/>
      <x:c r="C41" s="12"/>
      <x:c r="D41" s="12"/>
      <x:c r="E41" s="12"/>
      <x:c r="F41" s="117"/>
    </x:row>
    <x:row r="42">
      <x:c r="A42" s="12"/>
      <x:c r="B42" s="12"/>
      <x:c r="C42" s="12"/>
      <x:c r="D42" s="12"/>
      <x:c r="E42" s="12"/>
      <x:c r="F42" s="117"/>
    </x:row>
    <x:row r="43">
      <x:c r="A43" s="12"/>
      <x:c r="B43" s="12"/>
      <x:c r="C43" s="12"/>
      <x:c r="D43" s="12"/>
      <x:c r="E43" s="12"/>
      <x:c r="F43" s="117"/>
    </x:row>
    <x:row r="44">
      <x:c r="A44" s="12"/>
      <x:c r="B44" s="12"/>
      <x:c r="C44" s="12"/>
      <x:c r="D44" s="12"/>
      <x:c r="E44" s="12"/>
      <x:c r="F44" s="117"/>
    </x:row>
    <x:row r="45">
      <x:c r="A45" s="12"/>
      <x:c r="B45" s="12"/>
      <x:c r="C45" s="12"/>
      <x:c r="D45" s="12"/>
      <x:c r="E45" s="12"/>
      <x:c r="F45" s="117"/>
    </x:row>
    <x:row r="46">
      <x:c r="A46" s="12"/>
      <x:c r="B46" s="12"/>
      <x:c r="C46" s="12"/>
      <x:c r="D46" s="12"/>
      <x:c r="E46" s="12"/>
      <x:c r="F46" s="117"/>
    </x:row>
    <x:row r="47">
      <x:c r="A47" s="12"/>
      <x:c r="B47" s="12"/>
      <x:c r="C47" s="12"/>
      <x:c r="D47" s="12"/>
      <x:c r="E47" s="12"/>
      <x:c r="F47" s="117"/>
    </x:row>
    <x:row r="48">
      <x:c r="A48" s="12"/>
      <x:c r="B48" s="12"/>
      <x:c r="C48" s="12"/>
      <x:c r="D48" s="12"/>
      <x:c r="E48" s="12"/>
      <x:c r="F48" s="117"/>
    </x:row>
    <x:row r="49">
      <x:c r="A49" s="12"/>
      <x:c r="B49" s="12"/>
      <x:c r="C49" s="12"/>
      <x:c r="D49" s="12"/>
      <x:c r="E49" s="12"/>
      <x:c r="F49" s="117"/>
    </x:row>
    <x:row r="50">
      <x:c r="A50" s="12"/>
      <x:c r="B50" s="12"/>
      <x:c r="C50" s="12"/>
      <x:c r="D50" s="12"/>
      <x:c r="E50" s="12"/>
      <x:c r="F50" s="117"/>
    </x:row>
    <x:row r="51">
      <x:c r="A51" s="12"/>
      <x:c r="B51" s="12"/>
      <x:c r="C51" s="12"/>
      <x:c r="D51" s="12"/>
      <x:c r="E51" s="12"/>
      <x:c r="F51" s="117"/>
    </x:row>
    <x:row r="52">
      <x:c r="A52" s="12"/>
      <x:c r="B52" s="12"/>
      <x:c r="C52" s="12"/>
      <x:c r="D52" s="12"/>
      <x:c r="E52" s="12"/>
      <x:c r="F52" s="117"/>
    </x:row>
    <x:row r="53">
      <x:c r="A53" s="12"/>
      <x:c r="B53" s="12"/>
      <x:c r="C53" s="12"/>
      <x:c r="D53" s="12"/>
      <x:c r="E53" s="12"/>
      <x:c r="F53" s="117"/>
    </x:row>
    <x:row r="54">
      <x:c r="A54" s="12"/>
      <x:c r="B54" s="12"/>
      <x:c r="C54" s="12"/>
      <x:c r="D54" s="12"/>
      <x:c r="E54" s="12"/>
      <x:c r="F54" s="117"/>
    </x:row>
    <x:row r="55">
      <x:c r="A55" s="12"/>
      <x:c r="B55" s="12"/>
      <x:c r="C55" s="12"/>
      <x:c r="D55" s="12"/>
      <x:c r="E55" s="12"/>
      <x:c r="F55" s="117"/>
    </x:row>
    <x:row r="56">
      <x:c r="A56" s="12"/>
      <x:c r="B56" s="12"/>
      <x:c r="C56" s="12"/>
      <x:c r="D56" s="12"/>
      <x:c r="E56" s="12"/>
      <x:c r="F56" s="117"/>
    </x:row>
    <x:row r="57">
      <x:c r="A57" s="12"/>
      <x:c r="B57" s="12"/>
      <x:c r="C57" s="12"/>
      <x:c r="D57" s="12"/>
      <x:c r="E57" s="12"/>
      <x:c r="F57" s="117"/>
    </x:row>
    <x:row r="58">
      <x:c r="A58" s="12"/>
      <x:c r="B58" s="12"/>
      <x:c r="C58" s="12"/>
      <x:c r="D58" s="12"/>
      <x:c r="E58" s="12"/>
      <x:c r="F58" s="117"/>
    </x:row>
    <x:row r="59">
      <x:c r="A59" s="12"/>
      <x:c r="B59" s="12"/>
      <x:c r="C59" s="12"/>
      <x:c r="D59" s="12"/>
      <x:c r="E59" s="12"/>
      <x:c r="F59" s="117"/>
    </x:row>
    <x:row r="60">
      <x:c r="A60" s="12"/>
      <x:c r="B60" s="12"/>
      <x:c r="C60" s="12"/>
      <x:c r="D60" s="12"/>
      <x:c r="E60" s="12"/>
      <x:c r="F60" s="117"/>
    </x:row>
    <x:row r="61">
      <x:c r="A61" s="12"/>
      <x:c r="B61" s="12"/>
      <x:c r="C61" s="12"/>
      <x:c r="D61" s="12"/>
      <x:c r="E61" s="12"/>
      <x:c r="F61" s="117"/>
    </x:row>
    <x:row r="62">
      <x:c r="A62" s="12"/>
      <x:c r="B62" s="12"/>
      <x:c r="C62" s="12"/>
      <x:c r="D62" s="12"/>
      <x:c r="E62" s="12"/>
      <x:c r="F62" s="117"/>
    </x:row>
    <x:row r="63">
      <x:c r="A63" s="12"/>
      <x:c r="B63" s="12"/>
      <x:c r="C63" s="12"/>
      <x:c r="D63" s="12"/>
      <x:c r="E63" s="12"/>
      <x:c r="F63" s="117"/>
    </x:row>
    <x:row r="64">
      <x:c r="A64" s="12"/>
      <x:c r="B64" s="12"/>
      <x:c r="C64" s="12"/>
      <x:c r="D64" s="12"/>
      <x:c r="E64" s="12"/>
      <x:c r="F64" s="117"/>
    </x:row>
    <x:row r="65">
      <x:c r="A65" s="12"/>
      <x:c r="B65" s="12"/>
      <x:c r="C65" s="12"/>
      <x:c r="D65" s="12"/>
      <x:c r="E65" s="12"/>
      <x:c r="F65" s="117"/>
    </x:row>
    <x:row r="66">
      <x:c r="A66" s="12"/>
      <x:c r="B66" s="12"/>
      <x:c r="C66" s="12"/>
      <x:c r="D66" s="12"/>
      <x:c r="E66" s="12"/>
      <x:c r="F66" s="117"/>
    </x:row>
    <x:row r="67">
      <x:c r="A67" s="12"/>
      <x:c r="B67" s="12"/>
      <x:c r="C67" s="12"/>
      <x:c r="D67" s="12"/>
      <x:c r="E67" s="12"/>
      <x:c r="F67" s="117"/>
    </x:row>
    <x:row r="68">
      <x:c r="A68" s="12"/>
      <x:c r="B68" s="12"/>
      <x:c r="C68" s="12"/>
      <x:c r="D68" s="12"/>
      <x:c r="E68" s="12"/>
      <x:c r="F68" s="117"/>
    </x:row>
    <x:row r="69">
      <x:c r="A69" s="12"/>
      <x:c r="B69" s="12"/>
      <x:c r="C69" s="12"/>
      <x:c r="D69" s="12"/>
      <x:c r="E69" s="12"/>
      <x:c r="F69" s="117"/>
    </x:row>
    <x:row r="70">
      <x:c r="A70" s="12"/>
      <x:c r="B70" s="12"/>
      <x:c r="C70" s="12"/>
      <x:c r="D70" s="12"/>
      <x:c r="E70" s="12"/>
      <x:c r="F70" s="117"/>
    </x:row>
    <x:row r="71">
      <x:c r="A71" s="12"/>
      <x:c r="B71" s="12"/>
      <x:c r="C71" s="12"/>
      <x:c r="D71" s="12"/>
      <x:c r="E71" s="12"/>
      <x:c r="F71" s="117"/>
    </x:row>
    <x:row r="72">
      <x:c r="A72" s="12"/>
      <x:c r="B72" s="12"/>
      <x:c r="C72" s="12"/>
      <x:c r="D72" s="12"/>
      <x:c r="E72" s="12"/>
      <x:c r="F72" s="117"/>
    </x:row>
    <x:row r="73">
      <x:c r="A73" s="12"/>
      <x:c r="B73" s="12"/>
      <x:c r="C73" s="12"/>
      <x:c r="D73" s="12"/>
      <x:c r="E73" s="12"/>
      <x:c r="F73" s="117"/>
    </x:row>
    <x:row r="74">
      <x:c r="A74" s="12"/>
      <x:c r="B74" s="12"/>
      <x:c r="C74" s="12"/>
      <x:c r="D74" s="12"/>
      <x:c r="E74" s="12"/>
      <x:c r="F74" s="117"/>
    </x:row>
    <x:row r="75">
      <x:c r="A75" s="12"/>
      <x:c r="B75" s="12"/>
      <x:c r="C75" s="12"/>
      <x:c r="D75" s="12"/>
      <x:c r="E75" s="12"/>
      <x:c r="F75" s="117"/>
    </x:row>
    <x:row r="76">
      <x:c r="A76" s="12"/>
      <x:c r="B76" s="12"/>
      <x:c r="C76" s="12"/>
      <x:c r="D76" s="12"/>
      <x:c r="E76" s="12"/>
      <x:c r="F76" s="117"/>
    </x:row>
    <x:row r="77">
      <x:c r="A77" s="12"/>
      <x:c r="B77" s="12"/>
      <x:c r="C77" s="12"/>
      <x:c r="D77" s="12"/>
      <x:c r="E77" s="12"/>
      <x:c r="F77" s="117"/>
    </x:row>
    <x:row r="78">
      <x:c r="A78" s="12"/>
      <x:c r="B78" s="12"/>
      <x:c r="C78" s="12"/>
      <x:c r="D78" s="12"/>
      <x:c r="E78" s="12"/>
      <x:c r="F78" s="117"/>
    </x:row>
    <x:row r="79">
      <x:c r="A79" s="12"/>
      <x:c r="B79" s="12"/>
      <x:c r="C79" s="12"/>
      <x:c r="D79" s="12"/>
      <x:c r="E79" s="12"/>
      <x:c r="F79" s="117"/>
    </x:row>
    <x:row r="80">
      <x:c r="A80" s="12"/>
      <x:c r="B80" s="12"/>
      <x:c r="C80" s="12"/>
      <x:c r="D80" s="12"/>
      <x:c r="E80" s="12"/>
      <x:c r="F80" s="117"/>
    </x:row>
    <x:row r="81">
      <x:c r="A81" s="12"/>
      <x:c r="B81" s="12"/>
      <x:c r="C81" s="12"/>
      <x:c r="D81" s="12"/>
      <x:c r="E81" s="12"/>
      <x:c r="F81" s="117"/>
    </x:row>
    <x:row r="82">
      <x:c r="A82" s="12"/>
      <x:c r="B82" s="12"/>
      <x:c r="C82" s="12"/>
      <x:c r="D82" s="12"/>
      <x:c r="E82" s="12"/>
      <x:c r="F82" s="117"/>
    </x:row>
    <x:row r="83">
      <x:c r="A83" s="12"/>
      <x:c r="B83" s="12"/>
      <x:c r="C83" s="12"/>
      <x:c r="D83" s="12"/>
      <x:c r="E83" s="12"/>
      <x:c r="F83" s="117"/>
    </x:row>
    <x:row r="84">
      <x:c r="A84" s="12"/>
      <x:c r="B84" s="12"/>
      <x:c r="C84" s="12"/>
      <x:c r="D84" s="12"/>
      <x:c r="E84" s="12"/>
      <x:c r="F84" s="117"/>
    </x:row>
    <x:row r="85">
      <x:c r="A85" s="12"/>
      <x:c r="B85" s="12"/>
      <x:c r="C85" s="12"/>
      <x:c r="D85" s="12"/>
      <x:c r="E85" s="12"/>
      <x:c r="F85" s="117"/>
    </x:row>
    <x:row r="86">
      <x:c r="A86" s="12"/>
      <x:c r="B86" s="12"/>
      <x:c r="C86" s="12"/>
      <x:c r="D86" s="12"/>
      <x:c r="E86" s="12"/>
      <x:c r="F86" s="117"/>
    </x:row>
    <x:row r="87">
      <x:c r="A87" s="12"/>
      <x:c r="B87" s="12"/>
      <x:c r="C87" s="12"/>
      <x:c r="D87" s="12"/>
      <x:c r="E87" s="12"/>
      <x:c r="F87" s="117"/>
    </x:row>
    <x:row r="88">
      <x:c r="A88" s="12"/>
      <x:c r="B88" s="12"/>
      <x:c r="C88" s="12"/>
      <x:c r="D88" s="12"/>
      <x:c r="E88" s="12"/>
      <x:c r="F88" s="117"/>
    </x:row>
    <x:row r="89">
      <x:c r="A89" s="12"/>
      <x:c r="B89" s="12"/>
      <x:c r="C89" s="12"/>
      <x:c r="D89" s="12"/>
      <x:c r="E89" s="12"/>
      <x:c r="F89" s="117"/>
    </x:row>
    <x:row r="90">
      <x:c r="A90" s="12"/>
      <x:c r="B90" s="12"/>
      <x:c r="C90" s="12"/>
      <x:c r="D90" s="12"/>
      <x:c r="E90" s="12"/>
      <x:c r="F90" s="117"/>
    </x:row>
    <x:row r="91">
      <x:c r="A91" s="12"/>
      <x:c r="B91" s="12"/>
      <x:c r="C91" s="12"/>
      <x:c r="D91" s="12"/>
      <x:c r="E91" s="12"/>
      <x:c r="F91" s="117"/>
    </x:row>
    <x:row r="92">
      <x:c r="A92" s="12"/>
      <x:c r="B92" s="12"/>
      <x:c r="C92" s="12"/>
      <x:c r="D92" s="12"/>
      <x:c r="E92" s="12"/>
      <x:c r="F92" s="117"/>
    </x:row>
    <x:row r="93">
      <x:c r="A93" s="12"/>
      <x:c r="B93" s="12"/>
      <x:c r="C93" s="12"/>
      <x:c r="D93" s="12"/>
      <x:c r="E93" s="12"/>
      <x:c r="F93" s="117"/>
    </x:row>
    <x:row r="94">
      <x:c r="A94" s="12"/>
      <x:c r="B94" s="12"/>
      <x:c r="C94" s="12"/>
      <x:c r="D94" s="12"/>
      <x:c r="E94" s="12"/>
      <x:c r="F94" s="117"/>
    </x:row>
    <x:row r="95">
      <x:c r="A95" s="12"/>
      <x:c r="B95" s="12"/>
      <x:c r="C95" s="12"/>
      <x:c r="D95" s="12"/>
      <x:c r="E95" s="12"/>
      <x:c r="F95" s="117"/>
    </x:row>
    <x:row r="96">
      <x:c r="A96" s="12"/>
      <x:c r="B96" s="12"/>
      <x:c r="C96" s="12"/>
      <x:c r="D96" s="12"/>
      <x:c r="E96" s="12"/>
      <x:c r="F96" s="117"/>
    </x:row>
    <x:row r="97">
      <x:c r="A97" s="12"/>
      <x:c r="B97" s="12"/>
      <x:c r="C97" s="12"/>
      <x:c r="D97" s="12"/>
      <x:c r="E97" s="12"/>
      <x:c r="F97" s="117"/>
    </x:row>
    <x:row r="98">
      <x:c r="A98" s="12"/>
      <x:c r="B98" s="12"/>
      <x:c r="C98" s="12"/>
      <x:c r="D98" s="12"/>
      <x:c r="E98" s="12"/>
      <x:c r="F98" s="117"/>
    </x:row>
    <x:row r="99">
      <x:c r="A99" s="12"/>
      <x:c r="B99" s="12"/>
      <x:c r="C99" s="12"/>
      <x:c r="D99" s="12"/>
      <x:c r="E99" s="12"/>
      <x:c r="F99" s="117"/>
    </x:row>
    <x:row r="100">
      <x:c r="A100" s="12"/>
      <x:c r="B100" s="12"/>
      <x:c r="C100" s="12"/>
      <x:c r="D100" s="12"/>
      <x:c r="E100" s="12"/>
      <x:c r="F100" s="117"/>
    </x:row>
    <x:row r="101">
      <x:c r="A101" s="12"/>
      <x:c r="B101" s="12"/>
      <x:c r="C101" s="12"/>
      <x:c r="D101" s="12"/>
      <x:c r="E101" s="12"/>
      <x:c r="F101" s="117"/>
    </x:row>
    <x:row r="102">
      <x:c r="A102" s="12"/>
      <x:c r="B102" s="12"/>
      <x:c r="C102" s="12"/>
      <x:c r="D102" s="12"/>
      <x:c r="E102" s="12"/>
      <x:c r="F102" s="117"/>
    </x:row>
    <x:row r="103">
      <x:c r="A103" s="12"/>
      <x:c r="B103" s="12"/>
      <x:c r="C103" s="12"/>
      <x:c r="D103" s="12"/>
      <x:c r="E103" s="12"/>
      <x:c r="F103" s="117"/>
    </x:row>
    <x:row r="104">
      <x:c r="A104" s="12"/>
      <x:c r="B104" s="12"/>
      <x:c r="C104" s="12"/>
      <x:c r="D104" s="12"/>
      <x:c r="E104" s="12"/>
      <x:c r="F104" s="117"/>
    </x:row>
    <x:row r="105">
      <x:c r="A105" s="12"/>
      <x:c r="B105" s="12"/>
      <x:c r="C105" s="12"/>
      <x:c r="D105" s="12"/>
      <x:c r="E105" s="12"/>
      <x:c r="F105" s="117"/>
    </x:row>
    <x:row r="106">
      <x:c r="A106" s="12"/>
      <x:c r="B106" s="12"/>
      <x:c r="C106" s="12"/>
      <x:c r="D106" s="12"/>
      <x:c r="E106" s="12"/>
      <x:c r="F106" s="117"/>
    </x:row>
    <x:row r="107">
      <x:c r="A107" s="12"/>
      <x:c r="B107" s="12"/>
      <x:c r="C107" s="12"/>
      <x:c r="D107" s="12"/>
      <x:c r="E107" s="12"/>
      <x:c r="F107" s="117"/>
    </x:row>
    <x:row r="108">
      <x:c r="A108" s="12"/>
      <x:c r="B108" s="12"/>
      <x:c r="C108" s="12"/>
      <x:c r="D108" s="12"/>
      <x:c r="E108" s="12"/>
      <x:c r="F108" s="117"/>
    </x:row>
    <x:row r="109">
      <x:c r="A109" s="12"/>
      <x:c r="B109" s="12"/>
      <x:c r="C109" s="12"/>
      <x:c r="D109" s="12"/>
      <x:c r="E109" s="12"/>
      <x:c r="F109" s="117"/>
    </x:row>
    <x:row r="110">
      <x:c r="A110" s="12"/>
      <x:c r="B110" s="12"/>
      <x:c r="C110" s="12"/>
      <x:c r="D110" s="12"/>
      <x:c r="E110" s="12"/>
      <x:c r="F110" s="117"/>
    </x:row>
    <x:row r="111">
      <x:c r="A111" s="12"/>
      <x:c r="B111" s="12"/>
      <x:c r="C111" s="12"/>
      <x:c r="D111" s="12"/>
      <x:c r="E111" s="12"/>
      <x:c r="F111" s="117"/>
    </x:row>
    <x:row r="112">
      <x:c r="A112" s="12"/>
      <x:c r="B112" s="12"/>
      <x:c r="C112" s="12"/>
      <x:c r="D112" s="12"/>
      <x:c r="E112" s="12"/>
      <x:c r="F112" s="117"/>
    </x:row>
    <x:row r="113">
      <x:c r="A113" s="12"/>
      <x:c r="B113" s="12"/>
      <x:c r="C113" s="12"/>
      <x:c r="D113" s="12"/>
      <x:c r="E113" s="12"/>
      <x:c r="F113" s="117"/>
    </x:row>
    <x:row r="114">
      <x:c r="A114" s="12"/>
      <x:c r="B114" s="12"/>
      <x:c r="C114" s="12"/>
      <x:c r="D114" s="12"/>
      <x:c r="E114" s="12"/>
      <x:c r="F114" s="117"/>
    </x:row>
    <x:row r="115">
      <x:c r="A115" s="12"/>
      <x:c r="B115" s="12"/>
      <x:c r="C115" s="12"/>
      <x:c r="D115" s="12"/>
      <x:c r="E115" s="12"/>
      <x:c r="F115" s="117"/>
    </x:row>
    <x:row r="116">
      <x:c r="A116" s="12"/>
      <x:c r="B116" s="12"/>
      <x:c r="C116" s="12"/>
      <x:c r="D116" s="12"/>
      <x:c r="E116" s="12"/>
      <x:c r="F116" s="117"/>
    </x:row>
    <x:row r="117">
      <x:c r="A117" s="12"/>
      <x:c r="B117" s="12"/>
      <x:c r="C117" s="12"/>
      <x:c r="D117" s="12"/>
      <x:c r="E117" s="12"/>
      <x:c r="F117" s="117"/>
    </x:row>
    <x:row r="118">
      <x:c r="A118" s="12"/>
      <x:c r="B118" s="12"/>
      <x:c r="C118" s="12"/>
      <x:c r="D118" s="12"/>
      <x:c r="E118" s="12"/>
      <x:c r="F118" s="117"/>
    </x:row>
    <x:row r="119">
      <x:c r="A119" s="12"/>
      <x:c r="B119" s="12"/>
      <x:c r="C119" s="12"/>
      <x:c r="D119" s="12"/>
      <x:c r="E119" s="12"/>
      <x:c r="F119" s="117"/>
    </x:row>
    <x:row r="120">
      <x:c r="A120" s="12"/>
      <x:c r="B120" s="12"/>
      <x:c r="C120" s="12"/>
      <x:c r="D120" s="12"/>
      <x:c r="E120" s="12"/>
      <x:c r="F120" s="117"/>
    </x:row>
    <x:row r="121">
      <x:c r="A121" s="12"/>
      <x:c r="B121" s="12"/>
      <x:c r="C121" s="12"/>
      <x:c r="D121" s="12"/>
      <x:c r="E121" s="12"/>
      <x:c r="F121" s="117"/>
    </x:row>
    <x:row r="122">
      <x:c r="A122" s="12"/>
      <x:c r="B122" s="12"/>
      <x:c r="C122" s="12"/>
      <x:c r="D122" s="12"/>
      <x:c r="E122" s="12"/>
      <x:c r="F122" s="117"/>
    </x:row>
    <x:row r="123">
      <x:c r="A123" s="12"/>
      <x:c r="B123" s="12"/>
      <x:c r="C123" s="12"/>
      <x:c r="D123" s="12"/>
      <x:c r="E123" s="12"/>
      <x:c r="F123" s="117"/>
    </x:row>
    <x:row r="124">
      <x:c r="A124" s="12"/>
      <x:c r="B124" s="12"/>
      <x:c r="C124" s="12"/>
      <x:c r="D124" s="12"/>
      <x:c r="E124" s="12"/>
      <x:c r="F124" s="117"/>
    </x:row>
    <x:row r="125">
      <x:c r="A125" s="12"/>
      <x:c r="B125" s="12"/>
      <x:c r="C125" s="12"/>
      <x:c r="D125" s="12"/>
      <x:c r="E125" s="12"/>
      <x:c r="F125" s="117"/>
    </x:row>
    <x:row r="126">
      <x:c r="A126" s="12"/>
      <x:c r="B126" s="12"/>
      <x:c r="C126" s="12"/>
      <x:c r="D126" s="12"/>
      <x:c r="E126" s="12"/>
      <x:c r="F126" s="117"/>
    </x:row>
    <x:row r="127">
      <x:c r="A127" s="12"/>
      <x:c r="B127" s="12"/>
      <x:c r="C127" s="12"/>
      <x:c r="D127" s="12"/>
      <x:c r="E127" s="12"/>
      <x:c r="F127" s="117"/>
    </x:row>
    <x:row r="128">
      <x:c r="A128" s="12"/>
      <x:c r="B128" s="12"/>
      <x:c r="C128" s="12"/>
      <x:c r="D128" s="12"/>
      <x:c r="E128" s="12"/>
      <x:c r="F128" s="117"/>
    </x:row>
    <x:row r="129">
      <x:c r="A129" s="12"/>
      <x:c r="B129" s="12"/>
      <x:c r="C129" s="12"/>
      <x:c r="D129" s="12"/>
      <x:c r="E129" s="12"/>
      <x:c r="F129" s="117"/>
    </x:row>
    <x:row r="130">
      <x:c r="A130" s="12"/>
      <x:c r="B130" s="12"/>
      <x:c r="C130" s="12"/>
      <x:c r="D130" s="12"/>
      <x:c r="E130" s="12"/>
      <x:c r="F130" s="117"/>
    </x:row>
    <x:row r="131">
      <x:c r="A131" s="12"/>
      <x:c r="B131" s="12"/>
      <x:c r="C131" s="12"/>
      <x:c r="D131" s="12"/>
      <x:c r="E131" s="12"/>
      <x:c r="F131" s="117"/>
    </x:row>
    <x:row r="132">
      <x:c r="A132" s="12"/>
      <x:c r="B132" s="12"/>
      <x:c r="C132" s="12"/>
      <x:c r="D132" s="12"/>
      <x:c r="E132" s="12"/>
      <x:c r="F132" s="117"/>
    </x:row>
    <x:row r="133">
      <x:c r="A133" s="12"/>
      <x:c r="B133" s="12"/>
      <x:c r="C133" s="12"/>
      <x:c r="D133" s="12"/>
      <x:c r="E133" s="12"/>
      <x:c r="F133" s="117"/>
    </x:row>
    <x:row r="134">
      <x:c r="A134" s="12"/>
      <x:c r="B134" s="12"/>
      <x:c r="C134" s="12"/>
      <x:c r="D134" s="12"/>
      <x:c r="E134" s="12"/>
      <x:c r="F134" s="117"/>
    </x:row>
    <x:row r="135">
      <x:c r="A135" s="12"/>
      <x:c r="B135" s="12"/>
      <x:c r="C135" s="12"/>
      <x:c r="D135" s="12"/>
      <x:c r="E135" s="12"/>
      <x:c r="F135" s="117"/>
    </x:row>
    <x:row r="136">
      <x:c r="A136" s="12"/>
      <x:c r="B136" s="12"/>
      <x:c r="C136" s="12"/>
      <x:c r="D136" s="12"/>
      <x:c r="E136" s="12"/>
      <x:c r="F136" s="117"/>
    </x:row>
    <x:row r="137">
      <x:c r="A137" s="12"/>
      <x:c r="B137" s="12"/>
      <x:c r="C137" s="12"/>
      <x:c r="D137" s="12"/>
      <x:c r="E137" s="12"/>
      <x:c r="F137" s="117"/>
    </x:row>
    <x:row r="138">
      <x:c r="A138" s="12"/>
      <x:c r="B138" s="12"/>
      <x:c r="C138" s="12"/>
      <x:c r="D138" s="12"/>
      <x:c r="E138" s="12"/>
      <x:c r="F138" s="117"/>
    </x:row>
    <x:row r="139">
      <x:c r="A139" s="12"/>
      <x:c r="B139" s="12"/>
      <x:c r="C139" s="12"/>
      <x:c r="D139" s="12"/>
      <x:c r="E139" s="12"/>
      <x:c r="F139" s="117"/>
    </x:row>
    <x:row r="140">
      <x:c r="A140" s="12"/>
      <x:c r="B140" s="12"/>
      <x:c r="C140" s="12"/>
      <x:c r="D140" s="12"/>
      <x:c r="E140" s="12"/>
      <x:c r="F140" s="117"/>
    </x:row>
    <x:row r="141">
      <x:c r="A141" s="12"/>
      <x:c r="B141" s="12"/>
      <x:c r="C141" s="12"/>
      <x:c r="D141" s="12"/>
      <x:c r="E141" s="12"/>
      <x:c r="F141" s="117"/>
    </x:row>
    <x:row r="142">
      <x:c r="A142" s="12"/>
      <x:c r="B142" s="12"/>
      <x:c r="C142" s="12"/>
      <x:c r="D142" s="12"/>
      <x:c r="E142" s="12"/>
      <x:c r="F142" s="117"/>
    </x:row>
    <x:row r="143">
      <x:c r="A143" s="12"/>
      <x:c r="B143" s="12"/>
      <x:c r="C143" s="12"/>
      <x:c r="D143" s="12"/>
      <x:c r="E143" s="12"/>
      <x:c r="F143" s="117"/>
    </x:row>
    <x:row r="144">
      <x:c r="A144" s="12"/>
      <x:c r="B144" s="12"/>
      <x:c r="C144" s="12"/>
      <x:c r="D144" s="12"/>
      <x:c r="E144" s="12"/>
      <x:c r="F144" s="117"/>
    </x:row>
    <x:row r="145">
      <x:c r="A145" s="12"/>
      <x:c r="B145" s="12"/>
      <x:c r="C145" s="12"/>
      <x:c r="D145" s="12"/>
      <x:c r="E145" s="12"/>
      <x:c r="F145" s="117"/>
    </x:row>
    <x:row r="146">
      <x:c r="A146" s="12"/>
      <x:c r="B146" s="12"/>
      <x:c r="C146" s="12"/>
      <x:c r="D146" s="12"/>
      <x:c r="E146" s="12"/>
      <x:c r="F146" s="117"/>
    </x:row>
    <x:row r="147">
      <x:c r="A147" s="12"/>
      <x:c r="B147" s="12"/>
      <x:c r="C147" s="12"/>
      <x:c r="D147" s="12"/>
      <x:c r="E147" s="12"/>
      <x:c r="F147" s="117"/>
    </x:row>
    <x:row r="148">
      <x:c r="A148" s="12"/>
      <x:c r="B148" s="12"/>
      <x:c r="C148" s="12"/>
      <x:c r="D148" s="12"/>
      <x:c r="E148" s="12"/>
      <x:c r="F148" s="117"/>
    </x:row>
    <x:row r="149">
      <x:c r="A149" s="12"/>
      <x:c r="B149" s="12"/>
      <x:c r="C149" s="12"/>
      <x:c r="D149" s="12"/>
      <x:c r="E149" s="12"/>
      <x:c r="F149" s="117"/>
    </x:row>
    <x:row r="150">
      <x:c r="A150" s="12"/>
      <x:c r="B150" s="12"/>
      <x:c r="C150" s="12"/>
      <x:c r="D150" s="12"/>
      <x:c r="E150" s="12"/>
      <x:c r="F150" s="117"/>
    </x:row>
    <x:row r="151">
      <x:c r="A151" s="12"/>
      <x:c r="B151" s="12"/>
      <x:c r="C151" s="12"/>
      <x:c r="D151" s="12"/>
      <x:c r="E151" s="12"/>
      <x:c r="F151" s="117"/>
    </x:row>
    <x:row r="152">
      <x:c r="A152" s="12"/>
      <x:c r="B152" s="12"/>
      <x:c r="C152" s="12"/>
      <x:c r="D152" s="12"/>
      <x:c r="E152" s="12"/>
      <x:c r="F152" s="117"/>
    </x:row>
    <x:row r="153">
      <x:c r="A153" s="12"/>
      <x:c r="B153" s="12"/>
      <x:c r="C153" s="12"/>
      <x:c r="D153" s="12"/>
      <x:c r="E153" s="12"/>
      <x:c r="F153" s="117"/>
    </x:row>
    <x:row r="154">
      <x:c r="A154" s="12"/>
      <x:c r="B154" s="12"/>
      <x:c r="C154" s="12"/>
      <x:c r="D154" s="12"/>
      <x:c r="E154" s="12"/>
      <x:c r="F154" s="117"/>
    </x:row>
    <x:row r="155">
      <x:c r="A155" s="12"/>
      <x:c r="B155" s="12"/>
      <x:c r="C155" s="12"/>
      <x:c r="D155" s="12"/>
      <x:c r="E155" s="12"/>
      <x:c r="F155" s="117"/>
    </x:row>
    <x:row r="156">
      <x:c r="A156" s="12"/>
      <x:c r="B156" s="12"/>
      <x:c r="C156" s="12"/>
      <x:c r="D156" s="12"/>
      <x:c r="E156" s="12"/>
      <x:c r="F156" s="117"/>
    </x:row>
    <x:row r="157">
      <x:c r="A157" s="12"/>
      <x:c r="B157" s="12"/>
      <x:c r="C157" s="12"/>
      <x:c r="D157" s="12"/>
      <x:c r="E157" s="12"/>
      <x:c r="F157" s="117"/>
    </x:row>
    <x:row r="158">
      <x:c r="A158" s="12"/>
      <x:c r="B158" s="12"/>
      <x:c r="C158" s="12"/>
      <x:c r="D158" s="12"/>
      <x:c r="E158" s="12"/>
      <x:c r="F158" s="117"/>
    </x:row>
    <x:row r="159">
      <x:c r="A159" s="12"/>
      <x:c r="B159" s="12"/>
      <x:c r="C159" s="12"/>
      <x:c r="D159" s="12"/>
      <x:c r="E159" s="12"/>
      <x:c r="F159" s="117"/>
    </x:row>
    <x:row r="160">
      <x:c r="A160" s="12"/>
      <x:c r="B160" s="12"/>
      <x:c r="C160" s="12"/>
      <x:c r="D160" s="12"/>
      <x:c r="E160" s="12"/>
      <x:c r="F160" s="117"/>
    </x:row>
    <x:row r="161">
      <x:c r="A161" s="12"/>
      <x:c r="B161" s="12"/>
      <x:c r="C161" s="12"/>
      <x:c r="D161" s="12"/>
      <x:c r="E161" s="12"/>
      <x:c r="F161" s="117"/>
    </x:row>
    <x:row r="162">
      <x:c r="A162" s="12"/>
      <x:c r="B162" s="12"/>
      <x:c r="C162" s="12"/>
      <x:c r="D162" s="12"/>
      <x:c r="E162" s="12"/>
      <x:c r="F162" s="117"/>
    </x:row>
    <x:row r="163">
      <x:c r="A163" s="12"/>
      <x:c r="B163" s="12"/>
      <x:c r="C163" s="12"/>
      <x:c r="D163" s="12"/>
      <x:c r="E163" s="12"/>
      <x:c r="F163" s="117"/>
    </x:row>
    <x:row r="164">
      <x:c r="A164" s="12"/>
      <x:c r="B164" s="12"/>
      <x:c r="C164" s="12"/>
      <x:c r="D164" s="12"/>
      <x:c r="E164" s="12"/>
      <x:c r="F164" s="117"/>
    </x:row>
    <x:row r="165">
      <x:c r="A165" s="12"/>
      <x:c r="B165" s="12"/>
      <x:c r="C165" s="12"/>
      <x:c r="D165" s="12"/>
      <x:c r="E165" s="12"/>
      <x:c r="F165" s="117"/>
    </x:row>
    <x:row r="166">
      <x:c r="A166" s="12"/>
      <x:c r="B166" s="12"/>
      <x:c r="C166" s="12"/>
      <x:c r="D166" s="12"/>
      <x:c r="E166" s="12"/>
      <x:c r="F166" s="117"/>
    </x:row>
    <x:row r="167">
      <x:c r="A167" s="12"/>
      <x:c r="B167" s="12"/>
      <x:c r="C167" s="12"/>
      <x:c r="D167" s="12"/>
      <x:c r="E167" s="12"/>
      <x:c r="F167" s="117"/>
    </x:row>
    <x:row r="168">
      <x:c r="A168" s="12"/>
      <x:c r="B168" s="12"/>
      <x:c r="C168" s="12"/>
      <x:c r="D168" s="12"/>
      <x:c r="E168" s="12"/>
      <x:c r="F168" s="117"/>
    </x:row>
    <x:row r="169">
      <x:c r="A169" s="12"/>
      <x:c r="B169" s="12"/>
      <x:c r="C169" s="12"/>
      <x:c r="D169" s="12"/>
      <x:c r="E169" s="12"/>
      <x:c r="F169" s="117"/>
    </x:row>
    <x:row r="170">
      <x:c r="A170" s="12"/>
      <x:c r="B170" s="12"/>
      <x:c r="C170" s="12"/>
      <x:c r="D170" s="12"/>
      <x:c r="E170" s="12"/>
      <x:c r="F170" s="117"/>
    </x:row>
    <x:row r="171">
      <x:c r="A171" s="12"/>
      <x:c r="B171" s="12"/>
      <x:c r="C171" s="12"/>
      <x:c r="D171" s="12"/>
      <x:c r="E171" s="12"/>
      <x:c r="F171" s="117"/>
    </x:row>
    <x:row r="172">
      <x:c r="A172" s="12"/>
      <x:c r="B172" s="12"/>
      <x:c r="C172" s="12"/>
      <x:c r="D172" s="12"/>
      <x:c r="E172" s="12"/>
      <x:c r="F172" s="117"/>
    </x:row>
    <x:row r="173">
      <x:c r="A173" s="12"/>
      <x:c r="B173" s="12"/>
      <x:c r="C173" s="12"/>
      <x:c r="D173" s="12"/>
      <x:c r="E173" s="12"/>
      <x:c r="F173" s="117"/>
    </x:row>
    <x:row r="174">
      <x:c r="A174" s="12"/>
      <x:c r="B174" s="12"/>
      <x:c r="C174" s="12"/>
      <x:c r="D174" s="12"/>
      <x:c r="E174" s="12"/>
      <x:c r="F174" s="117"/>
    </x:row>
    <x:row r="175">
      <x:c r="A175" s="12"/>
      <x:c r="B175" s="12"/>
      <x:c r="C175" s="12"/>
      <x:c r="D175" s="12"/>
      <x:c r="E175" s="12"/>
      <x:c r="F175" s="117"/>
    </x:row>
    <x:row r="176">
      <x:c r="A176" s="12"/>
      <x:c r="B176" s="12"/>
      <x:c r="C176" s="12"/>
      <x:c r="D176" s="12"/>
      <x:c r="E176" s="12"/>
      <x:c r="F176" s="117"/>
    </x:row>
    <x:row r="177">
      <x:c r="A177" s="12"/>
      <x:c r="B177" s="12"/>
      <x:c r="C177" s="12"/>
      <x:c r="D177" s="12"/>
      <x:c r="E177" s="12"/>
      <x:c r="F177" s="117"/>
    </x:row>
    <x:row r="178">
      <x:c r="A178" s="12"/>
      <x:c r="B178" s="12"/>
      <x:c r="C178" s="12"/>
      <x:c r="D178" s="12"/>
      <x:c r="E178" s="12"/>
      <x:c r="F178" s="117"/>
    </x:row>
    <x:row r="179">
      <x:c r="A179" s="12"/>
      <x:c r="B179" s="12"/>
      <x:c r="C179" s="12"/>
      <x:c r="D179" s="12"/>
      <x:c r="E179" s="12"/>
      <x:c r="F179" s="117"/>
    </x:row>
    <x:row r="180">
      <x:c r="A180" s="12"/>
      <x:c r="B180" s="12"/>
      <x:c r="C180" s="12"/>
      <x:c r="D180" s="12"/>
      <x:c r="E180" s="12"/>
      <x:c r="F180" s="117"/>
    </x:row>
    <x:row r="181">
      <x:c r="A181" s="12"/>
      <x:c r="B181" s="12"/>
      <x:c r="C181" s="12"/>
      <x:c r="D181" s="12"/>
      <x:c r="E181" s="12"/>
      <x:c r="F181" s="117"/>
    </x:row>
    <x:row r="182">
      <x:c r="A182" s="12"/>
      <x:c r="B182" s="12"/>
      <x:c r="C182" s="12"/>
      <x:c r="D182" s="12"/>
      <x:c r="E182" s="12"/>
      <x:c r="F182" s="117"/>
    </x:row>
    <x:row r="183">
      <x:c r="A183" s="12"/>
      <x:c r="B183" s="12"/>
      <x:c r="C183" s="12"/>
      <x:c r="D183" s="12"/>
      <x:c r="E183" s="12"/>
      <x:c r="F183" s="117"/>
    </x:row>
    <x:row r="184">
      <x:c r="A184" s="12"/>
      <x:c r="B184" s="12"/>
      <x:c r="C184" s="12"/>
      <x:c r="D184" s="12"/>
      <x:c r="E184" s="12"/>
      <x:c r="F184" s="117"/>
    </x:row>
    <x:row r="185">
      <x:c r="A185" s="12"/>
      <x:c r="B185" s="12"/>
      <x:c r="C185" s="12"/>
      <x:c r="D185" s="12"/>
      <x:c r="E185" s="12"/>
      <x:c r="F185" s="117"/>
    </x:row>
    <x:row r="186">
      <x:c r="A186" s="12"/>
      <x:c r="B186" s="12"/>
      <x:c r="C186" s="12"/>
      <x:c r="D186" s="12"/>
      <x:c r="E186" s="12"/>
      <x:c r="F186" s="117"/>
    </x:row>
    <x:row r="187">
      <x:c r="A187" s="12"/>
      <x:c r="B187" s="12"/>
      <x:c r="C187" s="12"/>
      <x:c r="D187" s="12"/>
      <x:c r="E187" s="12"/>
      <x:c r="F187" s="117"/>
    </x:row>
    <x:row r="188">
      <x:c r="A188" s="12"/>
      <x:c r="B188" s="12"/>
      <x:c r="C188" s="12"/>
      <x:c r="D188" s="12"/>
      <x:c r="E188" s="12"/>
      <x:c r="F188" s="117"/>
    </x:row>
    <x:row r="189">
      <x:c r="A189" s="12"/>
      <x:c r="B189" s="12"/>
      <x:c r="C189" s="12"/>
      <x:c r="D189" s="12"/>
      <x:c r="E189" s="12"/>
      <x:c r="F189" s="117"/>
    </x:row>
    <x:row r="190">
      <x:c r="A190" s="12"/>
      <x:c r="B190" s="12"/>
      <x:c r="C190" s="12"/>
      <x:c r="D190" s="12"/>
      <x:c r="E190" s="12"/>
      <x:c r="F190" s="117"/>
    </x:row>
    <x:row r="191">
      <x:c r="A191" s="12"/>
      <x:c r="B191" s="12"/>
      <x:c r="C191" s="12"/>
      <x:c r="D191" s="12"/>
      <x:c r="E191" s="12"/>
      <x:c r="F191" s="117"/>
    </x:row>
    <x:row r="192">
      <x:c r="A192" s="12"/>
      <x:c r="B192" s="12"/>
      <x:c r="C192" s="12"/>
      <x:c r="D192" s="12"/>
      <x:c r="E192" s="12"/>
      <x:c r="F192" s="117"/>
    </x:row>
    <x:row r="193">
      <x:c r="A193" s="12"/>
      <x:c r="B193" s="12"/>
      <x:c r="C193" s="12"/>
      <x:c r="D193" s="12"/>
      <x:c r="E193" s="12"/>
      <x:c r="F193" s="117"/>
    </x:row>
    <x:row r="194">
      <x:c r="A194" s="12"/>
      <x:c r="B194" s="12"/>
      <x:c r="C194" s="12"/>
      <x:c r="D194" s="12"/>
      <x:c r="E194" s="12"/>
      <x:c r="F194" s="117"/>
    </x:row>
    <x:row r="195">
      <x:c r="A195" s="12"/>
      <x:c r="B195" s="12"/>
      <x:c r="C195" s="12"/>
      <x:c r="D195" s="12"/>
      <x:c r="E195" s="12"/>
      <x:c r="F195" s="117"/>
    </x:row>
    <x:row r="196">
      <x:c r="A196" s="12"/>
      <x:c r="B196" s="12"/>
      <x:c r="C196" s="12"/>
      <x:c r="D196" s="12"/>
      <x:c r="E196" s="12"/>
      <x:c r="F196" s="117"/>
    </x:row>
    <x:row r="197">
      <x:c r="A197" s="12"/>
      <x:c r="B197" s="12"/>
      <x:c r="C197" s="12"/>
      <x:c r="D197" s="12"/>
      <x:c r="E197" s="12"/>
      <x:c r="F197" s="117"/>
    </x:row>
    <x:row r="198">
      <x:c r="A198" s="12"/>
      <x:c r="B198" s="12"/>
      <x:c r="C198" s="12"/>
      <x:c r="D198" s="12"/>
      <x:c r="E198" s="12"/>
      <x:c r="F198" s="117"/>
    </x:row>
    <x:row r="199">
      <x:c r="A199" s="12"/>
      <x:c r="B199" s="12"/>
      <x:c r="C199" s="12"/>
      <x:c r="D199" s="12"/>
      <x:c r="E199" s="12"/>
      <x:c r="F199" s="117"/>
    </x:row>
    <x:row r="200">
      <x:c r="A200" s="12"/>
      <x:c r="B200" s="12"/>
      <x:c r="C200" s="12"/>
      <x:c r="D200" s="12"/>
      <x:c r="E200" s="12"/>
      <x:c r="F200" s="117"/>
    </x:row>
    <x:row r="201">
      <x:c r="A201" s="118"/>
      <x:c r="B201" s="118"/>
      <x:c r="C201" s="118"/>
      <x:c r="D201" s="118"/>
      <x:c r="E201" s="118"/>
      <x:c r="F201" s="121"/>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3" hidden="0" customWidth="1"/>
    <x:col min="2" max="2" width="14" hidden="0" customWidth="1"/>
    <x:col min="3" max="3" width="14" hidden="0" customWidth="1"/>
    <x:col min="4" max="4" width="8" hidden="0" customWidth="1"/>
    <x:col min="5" max="5" width="13" hidden="0" customWidth="1"/>
    <x:col min="6" max="6" width="13" hidden="0" customWidth="1"/>
    <x:col min="7" max="7" width="14" hidden="0" customWidth="1"/>
    <x:col min="8" max="8" width="13" hidden="0" customWidth="1"/>
    <x:col min="9" max="9" width="16" hidden="0" customWidth="1"/>
    <x:col min="10" max="10" width="36" hidden="0" customWidth="1"/>
  </x:cols>
  <x:sheetData>
    <x:row r="1">
      <x:c r="A1" s="56" t="str">
        <x:v>Hire ID</x:v>
      </x:c>
      <x:c r="B1" s="56" t="str">
        <x:v>Customer ID</x:v>
      </x:c>
      <x:c r="C1" s="56" t="str">
        <x:v>Equipment ID</x:v>
      </x:c>
      <x:c r="D1" s="56" t="str">
        <x:v>Qty</x:v>
      </x:c>
      <x:c r="E1" s="56" t="str">
        <x:v>Out Date</x:v>
      </x:c>
      <x:c r="F1" s="56" t="str">
        <x:v>Due Date</x:v>
      </x:c>
      <x:c r="G1" s="56" t="str">
        <x:v>Returned Date</x:v>
      </x:c>
      <x:c r="H1" s="56" t="str">
        <x:v>Status</x:v>
      </x:c>
      <x:c r="I1" s="56" t="str">
        <x:v>Basic Hire Value</x:v>
      </x:c>
      <x:c r="J1" s="115" t="str">
        <x:v>Notes</x:v>
      </x:c>
    </x:row>
    <x:row r="2">
      <x:c r="A2" s="69" t="str">
        <x:v>H-1001</x:v>
      </x:c>
      <x:c r="B2" s="69" t="str">
        <x:v>CUS-001</x:v>
      </x:c>
      <x:c r="C2" s="69" t="str">
        <x:v>EQ-001</x:v>
      </x:c>
      <x:c r="D2" s="70" t="n">
        <x:v>2</x:v>
      </x:c>
      <x:c r="E2" s="89" t="n">
        <x:v>46285</x:v>
      </x:c>
      <x:c r="F2" s="89" t="n">
        <x:v>46287</x:v>
      </x:c>
      <x:c r="G2" s="89"/>
      <x:c r="H2" s="69" t="str">
        <x:v>On Hire</x:v>
      </x:c>
      <x:c r="I2" s="71" t="n">
        <x:f>IF(OR($B2="",$C2="",$D2="",$E2="",$F2=""),"",ROUND($D2*MAX(1,$F2-$E2+1)*IFERROR(VLOOKUP($C2,Equipment!$A$2:$F$201,5,FALSE),0),2))</x:f>
        <x:v>150</x:v>
      </x:c>
      <x:c r="J2" s="116" t="str">
        <x:v>EXAMPLE - delete or replace</x:v>
      </x:c>
    </x:row>
    <x:row r="3">
      <x:c r="A3" s="69" t="str">
        <x:v>H-1002</x:v>
      </x:c>
      <x:c r="B3" s="69" t="str">
        <x:v>CUS-002</x:v>
      </x:c>
      <x:c r="C3" s="69" t="str">
        <x:v>EQ-002</x:v>
      </x:c>
      <x:c r="D3" s="70" t="n">
        <x:v>1</x:v>
      </x:c>
      <x:c r="E3" s="89" t="n">
        <x:v>46283</x:v>
      </x:c>
      <x:c r="F3" s="89" t="n">
        <x:v>46283</x:v>
      </x:c>
      <x:c r="G3" s="89" t="n">
        <x:v>46283</x:v>
      </x:c>
      <x:c r="H3" s="69" t="str">
        <x:v>Returned</x:v>
      </x:c>
      <x:c r="I3" s="71" t="n">
        <x:f>IF(OR($B3="",$C3="",$D3="",$E3="",$F3=""),"",ROUND($D3*MAX(1,$F3-$E3+1)*IFERROR(VLOOKUP($C3,Equipment!$A$2:$F$201,5,FALSE),0),2))</x:f>
        <x:v>35</x:v>
      </x:c>
      <x:c r="J3" s="116" t="str">
        <x:v>EXAMPLE - delete or replace</x:v>
      </x:c>
    </x:row>
    <x:row r="4">
      <x:c r="A4" s="12"/>
      <x:c r="B4" s="12"/>
      <x:c r="C4" s="12"/>
      <x:c r="D4" s="65"/>
      <x:c r="E4" s="90"/>
      <x:c r="F4" s="90"/>
      <x:c r="G4" s="90"/>
      <x:c r="H4" s="12"/>
      <x:c r="I4" s="66" t="str">
        <x:f>IF(OR($B4="",$C4="",$D4="",$E4="",$F4=""),"",ROUND($D4*MAX(1,$F4-$E4+1)*IFERROR(VLOOKUP($C4,Equipment!$A$2:$F$201,5,FALSE),0),2))</x:f>
      </x:c>
      <x:c r="J4" s="117"/>
    </x:row>
    <x:row r="5">
      <x:c r="A5" s="12"/>
      <x:c r="B5" s="12"/>
      <x:c r="C5" s="12"/>
      <x:c r="D5" s="65"/>
      <x:c r="E5" s="90"/>
      <x:c r="F5" s="90"/>
      <x:c r="G5" s="90"/>
      <x:c r="H5" s="12"/>
      <x:c r="I5" s="66" t="str">
        <x:f>IF(OR($B5="",$C5="",$D5="",$E5="",$F5=""),"",ROUND($D5*MAX(1,$F5-$E5+1)*IFERROR(VLOOKUP($C5,Equipment!$A$2:$F$201,5,FALSE),0),2))</x:f>
      </x:c>
      <x:c r="J5" s="117"/>
    </x:row>
    <x:row r="6">
      <x:c r="A6" s="12"/>
      <x:c r="B6" s="12"/>
      <x:c r="C6" s="12"/>
      <x:c r="D6" s="65"/>
      <x:c r="E6" s="90"/>
      <x:c r="F6" s="90"/>
      <x:c r="G6" s="90"/>
      <x:c r="H6" s="12"/>
      <x:c r="I6" s="66" t="str">
        <x:f>IF(OR($B6="",$C6="",$D6="",$E6="",$F6=""),"",ROUND($D6*MAX(1,$F6-$E6+1)*IFERROR(VLOOKUP($C6,Equipment!$A$2:$F$201,5,FALSE),0),2))</x:f>
      </x:c>
      <x:c r="J6" s="117"/>
    </x:row>
    <x:row r="7">
      <x:c r="A7" s="12"/>
      <x:c r="B7" s="12"/>
      <x:c r="C7" s="12"/>
      <x:c r="D7" s="65"/>
      <x:c r="E7" s="90"/>
      <x:c r="F7" s="90"/>
      <x:c r="G7" s="90"/>
      <x:c r="H7" s="12"/>
      <x:c r="I7" s="66" t="str">
        <x:f>IF(OR($B7="",$C7="",$D7="",$E7="",$F7=""),"",ROUND($D7*MAX(1,$F7-$E7+1)*IFERROR(VLOOKUP($C7,Equipment!$A$2:$F$201,5,FALSE),0),2))</x:f>
      </x:c>
      <x:c r="J7" s="117"/>
    </x:row>
    <x:row r="8">
      <x:c r="A8" s="12"/>
      <x:c r="B8" s="12"/>
      <x:c r="C8" s="12"/>
      <x:c r="D8" s="65"/>
      <x:c r="E8" s="90"/>
      <x:c r="F8" s="90"/>
      <x:c r="G8" s="90"/>
      <x:c r="H8" s="12"/>
      <x:c r="I8" s="66" t="str">
        <x:f>IF(OR($B8="",$C8="",$D8="",$E8="",$F8=""),"",ROUND($D8*MAX(1,$F8-$E8+1)*IFERROR(VLOOKUP($C8,Equipment!$A$2:$F$201,5,FALSE),0),2))</x:f>
      </x:c>
      <x:c r="J8" s="117"/>
    </x:row>
    <x:row r="9">
      <x:c r="A9" s="12"/>
      <x:c r="B9" s="12"/>
      <x:c r="C9" s="12"/>
      <x:c r="D9" s="65"/>
      <x:c r="E9" s="90"/>
      <x:c r="F9" s="90"/>
      <x:c r="G9" s="90"/>
      <x:c r="H9" s="12"/>
      <x:c r="I9" s="66" t="str">
        <x:f>IF(OR($B9="",$C9="",$D9="",$E9="",$F9=""),"",ROUND($D9*MAX(1,$F9-$E9+1)*IFERROR(VLOOKUP($C9,Equipment!$A$2:$F$201,5,FALSE),0),2))</x:f>
      </x:c>
      <x:c r="J9" s="117"/>
    </x:row>
    <x:row r="10">
      <x:c r="A10" s="12"/>
      <x:c r="B10" s="12"/>
      <x:c r="C10" s="12"/>
      <x:c r="D10" s="65"/>
      <x:c r="E10" s="90"/>
      <x:c r="F10" s="90"/>
      <x:c r="G10" s="90"/>
      <x:c r="H10" s="12"/>
      <x:c r="I10" s="66" t="str">
        <x:f>IF(OR($B10="",$C10="",$D10="",$E10="",$F10=""),"",ROUND($D10*MAX(1,$F10-$E10+1)*IFERROR(VLOOKUP($C10,Equipment!$A$2:$F$201,5,FALSE),0),2))</x:f>
      </x:c>
      <x:c r="J10" s="117"/>
    </x:row>
    <x:row r="11">
      <x:c r="A11" s="12"/>
      <x:c r="B11" s="12"/>
      <x:c r="C11" s="12"/>
      <x:c r="D11" s="65"/>
      <x:c r="E11" s="90"/>
      <x:c r="F11" s="90"/>
      <x:c r="G11" s="90"/>
      <x:c r="H11" s="12"/>
      <x:c r="I11" s="66" t="str">
        <x:f>IF(OR($B11="",$C11="",$D11="",$E11="",$F11=""),"",ROUND($D11*MAX(1,$F11-$E11+1)*IFERROR(VLOOKUP($C11,Equipment!$A$2:$F$201,5,FALSE),0),2))</x:f>
      </x:c>
      <x:c r="J11" s="117"/>
    </x:row>
    <x:row r="12">
      <x:c r="A12" s="12"/>
      <x:c r="B12" s="12"/>
      <x:c r="C12" s="12"/>
      <x:c r="D12" s="65"/>
      <x:c r="E12" s="90"/>
      <x:c r="F12" s="90"/>
      <x:c r="G12" s="90"/>
      <x:c r="H12" s="12"/>
      <x:c r="I12" s="66" t="str">
        <x:f>IF(OR($B12="",$C12="",$D12="",$E12="",$F12=""),"",ROUND($D12*MAX(1,$F12-$E12+1)*IFERROR(VLOOKUP($C12,Equipment!$A$2:$F$201,5,FALSE),0),2))</x:f>
      </x:c>
      <x:c r="J12" s="117"/>
    </x:row>
    <x:row r="13">
      <x:c r="A13" s="12"/>
      <x:c r="B13" s="12"/>
      <x:c r="C13" s="12"/>
      <x:c r="D13" s="65"/>
      <x:c r="E13" s="90"/>
      <x:c r="F13" s="90"/>
      <x:c r="G13" s="90"/>
      <x:c r="H13" s="12"/>
      <x:c r="I13" s="66" t="str">
        <x:f>IF(OR($B13="",$C13="",$D13="",$E13="",$F13=""),"",ROUND($D13*MAX(1,$F13-$E13+1)*IFERROR(VLOOKUP($C13,Equipment!$A$2:$F$201,5,FALSE),0),2))</x:f>
      </x:c>
      <x:c r="J13" s="117"/>
    </x:row>
    <x:row r="14">
      <x:c r="A14" s="12"/>
      <x:c r="B14" s="12"/>
      <x:c r="C14" s="12"/>
      <x:c r="D14" s="65"/>
      <x:c r="E14" s="90"/>
      <x:c r="F14" s="90"/>
      <x:c r="G14" s="90"/>
      <x:c r="H14" s="12"/>
      <x:c r="I14" s="66" t="str">
        <x:f>IF(OR($B14="",$C14="",$D14="",$E14="",$F14=""),"",ROUND($D14*MAX(1,$F14-$E14+1)*IFERROR(VLOOKUP($C14,Equipment!$A$2:$F$201,5,FALSE),0),2))</x:f>
      </x:c>
      <x:c r="J14" s="117"/>
    </x:row>
    <x:row r="15">
      <x:c r="A15" s="12"/>
      <x:c r="B15" s="12"/>
      <x:c r="C15" s="12"/>
      <x:c r="D15" s="65"/>
      <x:c r="E15" s="90"/>
      <x:c r="F15" s="90"/>
      <x:c r="G15" s="90"/>
      <x:c r="H15" s="12"/>
      <x:c r="I15" s="66" t="str">
        <x:f>IF(OR($B15="",$C15="",$D15="",$E15="",$F15=""),"",ROUND($D15*MAX(1,$F15-$E15+1)*IFERROR(VLOOKUP($C15,Equipment!$A$2:$F$201,5,FALSE),0),2))</x:f>
      </x:c>
      <x:c r="J15" s="117"/>
    </x:row>
    <x:row r="16">
      <x:c r="A16" s="12"/>
      <x:c r="B16" s="12"/>
      <x:c r="C16" s="12"/>
      <x:c r="D16" s="65"/>
      <x:c r="E16" s="90"/>
      <x:c r="F16" s="90"/>
      <x:c r="G16" s="90"/>
      <x:c r="H16" s="12"/>
      <x:c r="I16" s="66" t="str">
        <x:f>IF(OR($B16="",$C16="",$D16="",$E16="",$F16=""),"",ROUND($D16*MAX(1,$F16-$E16+1)*IFERROR(VLOOKUP($C16,Equipment!$A$2:$F$201,5,FALSE),0),2))</x:f>
      </x:c>
      <x:c r="J16" s="117"/>
    </x:row>
    <x:row r="17">
      <x:c r="A17" s="12"/>
      <x:c r="B17" s="12"/>
      <x:c r="C17" s="12"/>
      <x:c r="D17" s="65"/>
      <x:c r="E17" s="90"/>
      <x:c r="F17" s="90"/>
      <x:c r="G17" s="90"/>
      <x:c r="H17" s="12"/>
      <x:c r="I17" s="66" t="str">
        <x:f>IF(OR($B17="",$C17="",$D17="",$E17="",$F17=""),"",ROUND($D17*MAX(1,$F17-$E17+1)*IFERROR(VLOOKUP($C17,Equipment!$A$2:$F$201,5,FALSE),0),2))</x:f>
      </x:c>
      <x:c r="J17" s="117"/>
    </x:row>
    <x:row r="18">
      <x:c r="A18" s="12"/>
      <x:c r="B18" s="12"/>
      <x:c r="C18" s="12"/>
      <x:c r="D18" s="65"/>
      <x:c r="E18" s="90"/>
      <x:c r="F18" s="90"/>
      <x:c r="G18" s="90"/>
      <x:c r="H18" s="12"/>
      <x:c r="I18" s="66" t="str">
        <x:f>IF(OR($B18="",$C18="",$D18="",$E18="",$F18=""),"",ROUND($D18*MAX(1,$F18-$E18+1)*IFERROR(VLOOKUP($C18,Equipment!$A$2:$F$201,5,FALSE),0),2))</x:f>
      </x:c>
      <x:c r="J18" s="117"/>
    </x:row>
    <x:row r="19">
      <x:c r="A19" s="12"/>
      <x:c r="B19" s="12"/>
      <x:c r="C19" s="12"/>
      <x:c r="D19" s="65"/>
      <x:c r="E19" s="90"/>
      <x:c r="F19" s="90"/>
      <x:c r="G19" s="90"/>
      <x:c r="H19" s="12"/>
      <x:c r="I19" s="66" t="str">
        <x:f>IF(OR($B19="",$C19="",$D19="",$E19="",$F19=""),"",ROUND($D19*MAX(1,$F19-$E19+1)*IFERROR(VLOOKUP($C19,Equipment!$A$2:$F$201,5,FALSE),0),2))</x:f>
      </x:c>
      <x:c r="J19" s="117"/>
    </x:row>
    <x:row r="20">
      <x:c r="A20" s="12"/>
      <x:c r="B20" s="12"/>
      <x:c r="C20" s="12"/>
      <x:c r="D20" s="65"/>
      <x:c r="E20" s="90"/>
      <x:c r="F20" s="90"/>
      <x:c r="G20" s="90"/>
      <x:c r="H20" s="12"/>
      <x:c r="I20" s="66" t="str">
        <x:f>IF(OR($B20="",$C20="",$D20="",$E20="",$F20=""),"",ROUND($D20*MAX(1,$F20-$E20+1)*IFERROR(VLOOKUP($C20,Equipment!$A$2:$F$201,5,FALSE),0),2))</x:f>
      </x:c>
      <x:c r="J20" s="117"/>
    </x:row>
    <x:row r="21">
      <x:c r="A21" s="12"/>
      <x:c r="B21" s="12"/>
      <x:c r="C21" s="12"/>
      <x:c r="D21" s="65"/>
      <x:c r="E21" s="90"/>
      <x:c r="F21" s="90"/>
      <x:c r="G21" s="90"/>
      <x:c r="H21" s="12"/>
      <x:c r="I21" s="66" t="str">
        <x:f>IF(OR($B21="",$C21="",$D21="",$E21="",$F21=""),"",ROUND($D21*MAX(1,$F21-$E21+1)*IFERROR(VLOOKUP($C21,Equipment!$A$2:$F$201,5,FALSE),0),2))</x:f>
      </x:c>
      <x:c r="J21" s="117"/>
    </x:row>
    <x:row r="22">
      <x:c r="A22" s="12"/>
      <x:c r="B22" s="12"/>
      <x:c r="C22" s="12"/>
      <x:c r="D22" s="65"/>
      <x:c r="E22" s="90"/>
      <x:c r="F22" s="90"/>
      <x:c r="G22" s="90"/>
      <x:c r="H22" s="12"/>
      <x:c r="I22" s="66" t="str">
        <x:f>IF(OR($B22="",$C22="",$D22="",$E22="",$F22=""),"",ROUND($D22*MAX(1,$F22-$E22+1)*IFERROR(VLOOKUP($C22,Equipment!$A$2:$F$201,5,FALSE),0),2))</x:f>
      </x:c>
      <x:c r="J22" s="117"/>
    </x:row>
    <x:row r="23">
      <x:c r="A23" s="12"/>
      <x:c r="B23" s="12"/>
      <x:c r="C23" s="12"/>
      <x:c r="D23" s="65"/>
      <x:c r="E23" s="90"/>
      <x:c r="F23" s="90"/>
      <x:c r="G23" s="90"/>
      <x:c r="H23" s="12"/>
      <x:c r="I23" s="66" t="str">
        <x:f>IF(OR($B23="",$C23="",$D23="",$E23="",$F23=""),"",ROUND($D23*MAX(1,$F23-$E23+1)*IFERROR(VLOOKUP($C23,Equipment!$A$2:$F$201,5,FALSE),0),2))</x:f>
      </x:c>
      <x:c r="J23" s="117"/>
    </x:row>
    <x:row r="24">
      <x:c r="A24" s="12"/>
      <x:c r="B24" s="12"/>
      <x:c r="C24" s="12"/>
      <x:c r="D24" s="65"/>
      <x:c r="E24" s="90"/>
      <x:c r="F24" s="90"/>
      <x:c r="G24" s="90"/>
      <x:c r="H24" s="12"/>
      <x:c r="I24" s="66" t="str">
        <x:f>IF(OR($B24="",$C24="",$D24="",$E24="",$F24=""),"",ROUND($D24*MAX(1,$F24-$E24+1)*IFERROR(VLOOKUP($C24,Equipment!$A$2:$F$201,5,FALSE),0),2))</x:f>
      </x:c>
      <x:c r="J24" s="117"/>
    </x:row>
    <x:row r="25">
      <x:c r="A25" s="12"/>
      <x:c r="B25" s="12"/>
      <x:c r="C25" s="12"/>
      <x:c r="D25" s="65"/>
      <x:c r="E25" s="90"/>
      <x:c r="F25" s="90"/>
      <x:c r="G25" s="90"/>
      <x:c r="H25" s="12"/>
      <x:c r="I25" s="66" t="str">
        <x:f>IF(OR($B25="",$C25="",$D25="",$E25="",$F25=""),"",ROUND($D25*MAX(1,$F25-$E25+1)*IFERROR(VLOOKUP($C25,Equipment!$A$2:$F$201,5,FALSE),0),2))</x:f>
      </x:c>
      <x:c r="J25" s="117"/>
    </x:row>
    <x:row r="26">
      <x:c r="A26" s="12"/>
      <x:c r="B26" s="12"/>
      <x:c r="C26" s="12"/>
      <x:c r="D26" s="65"/>
      <x:c r="E26" s="90"/>
      <x:c r="F26" s="90"/>
      <x:c r="G26" s="90"/>
      <x:c r="H26" s="12"/>
      <x:c r="I26" s="66" t="str">
        <x:f>IF(OR($B26="",$C26="",$D26="",$E26="",$F26=""),"",ROUND($D26*MAX(1,$F26-$E26+1)*IFERROR(VLOOKUP($C26,Equipment!$A$2:$F$201,5,FALSE),0),2))</x:f>
      </x:c>
      <x:c r="J26" s="117"/>
    </x:row>
    <x:row r="27">
      <x:c r="A27" s="12"/>
      <x:c r="B27" s="12"/>
      <x:c r="C27" s="12"/>
      <x:c r="D27" s="65"/>
      <x:c r="E27" s="90"/>
      <x:c r="F27" s="90"/>
      <x:c r="G27" s="90"/>
      <x:c r="H27" s="12"/>
      <x:c r="I27" s="66" t="str">
        <x:f>IF(OR($B27="",$C27="",$D27="",$E27="",$F27=""),"",ROUND($D27*MAX(1,$F27-$E27+1)*IFERROR(VLOOKUP($C27,Equipment!$A$2:$F$201,5,FALSE),0),2))</x:f>
      </x:c>
      <x:c r="J27" s="117"/>
    </x:row>
    <x:row r="28">
      <x:c r="A28" s="12"/>
      <x:c r="B28" s="12"/>
      <x:c r="C28" s="12"/>
      <x:c r="D28" s="65"/>
      <x:c r="E28" s="90"/>
      <x:c r="F28" s="90"/>
      <x:c r="G28" s="90"/>
      <x:c r="H28" s="12"/>
      <x:c r="I28" s="66" t="str">
        <x:f>IF(OR($B28="",$C28="",$D28="",$E28="",$F28=""),"",ROUND($D28*MAX(1,$F28-$E28+1)*IFERROR(VLOOKUP($C28,Equipment!$A$2:$F$201,5,FALSE),0),2))</x:f>
      </x:c>
      <x:c r="J28" s="117"/>
    </x:row>
    <x:row r="29">
      <x:c r="A29" s="12"/>
      <x:c r="B29" s="12"/>
      <x:c r="C29" s="12"/>
      <x:c r="D29" s="65"/>
      <x:c r="E29" s="90"/>
      <x:c r="F29" s="90"/>
      <x:c r="G29" s="90"/>
      <x:c r="H29" s="12"/>
      <x:c r="I29" s="66" t="str">
        <x:f>IF(OR($B29="",$C29="",$D29="",$E29="",$F29=""),"",ROUND($D29*MAX(1,$F29-$E29+1)*IFERROR(VLOOKUP($C29,Equipment!$A$2:$F$201,5,FALSE),0),2))</x:f>
      </x:c>
      <x:c r="J29" s="117"/>
    </x:row>
    <x:row r="30">
      <x:c r="A30" s="12"/>
      <x:c r="B30" s="12"/>
      <x:c r="C30" s="12"/>
      <x:c r="D30" s="65"/>
      <x:c r="E30" s="90"/>
      <x:c r="F30" s="90"/>
      <x:c r="G30" s="90"/>
      <x:c r="H30" s="12"/>
      <x:c r="I30" s="66" t="str">
        <x:f>IF(OR($B30="",$C30="",$D30="",$E30="",$F30=""),"",ROUND($D30*MAX(1,$F30-$E30+1)*IFERROR(VLOOKUP($C30,Equipment!$A$2:$F$201,5,FALSE),0),2))</x:f>
      </x:c>
      <x:c r="J30" s="117"/>
    </x:row>
    <x:row r="31">
      <x:c r="A31" s="12"/>
      <x:c r="B31" s="12"/>
      <x:c r="C31" s="12"/>
      <x:c r="D31" s="65"/>
      <x:c r="E31" s="90"/>
      <x:c r="F31" s="90"/>
      <x:c r="G31" s="90"/>
      <x:c r="H31" s="12"/>
      <x:c r="I31" s="66" t="str">
        <x:f>IF(OR($B31="",$C31="",$D31="",$E31="",$F31=""),"",ROUND($D31*MAX(1,$F31-$E31+1)*IFERROR(VLOOKUP($C31,Equipment!$A$2:$F$201,5,FALSE),0),2))</x:f>
      </x:c>
      <x:c r="J31" s="117"/>
    </x:row>
    <x:row r="32">
      <x:c r="A32" s="12"/>
      <x:c r="B32" s="12"/>
      <x:c r="C32" s="12"/>
      <x:c r="D32" s="65"/>
      <x:c r="E32" s="90"/>
      <x:c r="F32" s="90"/>
      <x:c r="G32" s="90"/>
      <x:c r="H32" s="12"/>
      <x:c r="I32" s="66" t="str">
        <x:f>IF(OR($B32="",$C32="",$D32="",$E32="",$F32=""),"",ROUND($D32*MAX(1,$F32-$E32+1)*IFERROR(VLOOKUP($C32,Equipment!$A$2:$F$201,5,FALSE),0),2))</x:f>
      </x:c>
      <x:c r="J32" s="117"/>
    </x:row>
    <x:row r="33">
      <x:c r="A33" s="12"/>
      <x:c r="B33" s="12"/>
      <x:c r="C33" s="12"/>
      <x:c r="D33" s="65"/>
      <x:c r="E33" s="90"/>
      <x:c r="F33" s="90"/>
      <x:c r="G33" s="90"/>
      <x:c r="H33" s="12"/>
      <x:c r="I33" s="66" t="str">
        <x:f>IF(OR($B33="",$C33="",$D33="",$E33="",$F33=""),"",ROUND($D33*MAX(1,$F33-$E33+1)*IFERROR(VLOOKUP($C33,Equipment!$A$2:$F$201,5,FALSE),0),2))</x:f>
      </x:c>
      <x:c r="J33" s="117"/>
    </x:row>
    <x:row r="34">
      <x:c r="A34" s="12"/>
      <x:c r="B34" s="12"/>
      <x:c r="C34" s="12"/>
      <x:c r="D34" s="65"/>
      <x:c r="E34" s="90"/>
      <x:c r="F34" s="90"/>
      <x:c r="G34" s="90"/>
      <x:c r="H34" s="12"/>
      <x:c r="I34" s="66" t="str">
        <x:f>IF(OR($B34="",$C34="",$D34="",$E34="",$F34=""),"",ROUND($D34*MAX(1,$F34-$E34+1)*IFERROR(VLOOKUP($C34,Equipment!$A$2:$F$201,5,FALSE),0),2))</x:f>
      </x:c>
      <x:c r="J34" s="117"/>
    </x:row>
    <x:row r="35">
      <x:c r="A35" s="12"/>
      <x:c r="B35" s="12"/>
      <x:c r="C35" s="12"/>
      <x:c r="D35" s="65"/>
      <x:c r="E35" s="90"/>
      <x:c r="F35" s="90"/>
      <x:c r="G35" s="90"/>
      <x:c r="H35" s="12"/>
      <x:c r="I35" s="66" t="str">
        <x:f>IF(OR($B35="",$C35="",$D35="",$E35="",$F35=""),"",ROUND($D35*MAX(1,$F35-$E35+1)*IFERROR(VLOOKUP($C35,Equipment!$A$2:$F$201,5,FALSE),0),2))</x:f>
      </x:c>
      <x:c r="J35" s="117"/>
    </x:row>
    <x:row r="36">
      <x:c r="A36" s="12"/>
      <x:c r="B36" s="12"/>
      <x:c r="C36" s="12"/>
      <x:c r="D36" s="65"/>
      <x:c r="E36" s="90"/>
      <x:c r="F36" s="90"/>
      <x:c r="G36" s="90"/>
      <x:c r="H36" s="12"/>
      <x:c r="I36" s="66" t="str">
        <x:f>IF(OR($B36="",$C36="",$D36="",$E36="",$F36=""),"",ROUND($D36*MAX(1,$F36-$E36+1)*IFERROR(VLOOKUP($C36,Equipment!$A$2:$F$201,5,FALSE),0),2))</x:f>
      </x:c>
      <x:c r="J36" s="117"/>
    </x:row>
    <x:row r="37">
      <x:c r="A37" s="12"/>
      <x:c r="B37" s="12"/>
      <x:c r="C37" s="12"/>
      <x:c r="D37" s="65"/>
      <x:c r="E37" s="90"/>
      <x:c r="F37" s="90"/>
      <x:c r="G37" s="90"/>
      <x:c r="H37" s="12"/>
      <x:c r="I37" s="66" t="str">
        <x:f>IF(OR($B37="",$C37="",$D37="",$E37="",$F37=""),"",ROUND($D37*MAX(1,$F37-$E37+1)*IFERROR(VLOOKUP($C37,Equipment!$A$2:$F$201,5,FALSE),0),2))</x:f>
      </x:c>
      <x:c r="J37" s="117"/>
    </x:row>
    <x:row r="38">
      <x:c r="A38" s="12"/>
      <x:c r="B38" s="12"/>
      <x:c r="C38" s="12"/>
      <x:c r="D38" s="65"/>
      <x:c r="E38" s="90"/>
      <x:c r="F38" s="90"/>
      <x:c r="G38" s="90"/>
      <x:c r="H38" s="12"/>
      <x:c r="I38" s="66" t="str">
        <x:f>IF(OR($B38="",$C38="",$D38="",$E38="",$F38=""),"",ROUND($D38*MAX(1,$F38-$E38+1)*IFERROR(VLOOKUP($C38,Equipment!$A$2:$F$201,5,FALSE),0),2))</x:f>
      </x:c>
      <x:c r="J38" s="117"/>
    </x:row>
    <x:row r="39">
      <x:c r="A39" s="12"/>
      <x:c r="B39" s="12"/>
      <x:c r="C39" s="12"/>
      <x:c r="D39" s="65"/>
      <x:c r="E39" s="90"/>
      <x:c r="F39" s="90"/>
      <x:c r="G39" s="90"/>
      <x:c r="H39" s="12"/>
      <x:c r="I39" s="66" t="str">
        <x:f>IF(OR($B39="",$C39="",$D39="",$E39="",$F39=""),"",ROUND($D39*MAX(1,$F39-$E39+1)*IFERROR(VLOOKUP($C39,Equipment!$A$2:$F$201,5,FALSE),0),2))</x:f>
      </x:c>
      <x:c r="J39" s="117"/>
    </x:row>
    <x:row r="40">
      <x:c r="A40" s="12"/>
      <x:c r="B40" s="12"/>
      <x:c r="C40" s="12"/>
      <x:c r="D40" s="65"/>
      <x:c r="E40" s="90"/>
      <x:c r="F40" s="90"/>
      <x:c r="G40" s="90"/>
      <x:c r="H40" s="12"/>
      <x:c r="I40" s="66" t="str">
        <x:f>IF(OR($B40="",$C40="",$D40="",$E40="",$F40=""),"",ROUND($D40*MAX(1,$F40-$E40+1)*IFERROR(VLOOKUP($C40,Equipment!$A$2:$F$201,5,FALSE),0),2))</x:f>
      </x:c>
      <x:c r="J40" s="117"/>
    </x:row>
    <x:row r="41">
      <x:c r="A41" s="12"/>
      <x:c r="B41" s="12"/>
      <x:c r="C41" s="12"/>
      <x:c r="D41" s="65"/>
      <x:c r="E41" s="90"/>
      <x:c r="F41" s="90"/>
      <x:c r="G41" s="90"/>
      <x:c r="H41" s="12"/>
      <x:c r="I41" s="66" t="str">
        <x:f>IF(OR($B41="",$C41="",$D41="",$E41="",$F41=""),"",ROUND($D41*MAX(1,$F41-$E41+1)*IFERROR(VLOOKUP($C41,Equipment!$A$2:$F$201,5,FALSE),0),2))</x:f>
      </x:c>
      <x:c r="J41" s="117"/>
    </x:row>
    <x:row r="42">
      <x:c r="A42" s="12"/>
      <x:c r="B42" s="12"/>
      <x:c r="C42" s="12"/>
      <x:c r="D42" s="65"/>
      <x:c r="E42" s="90"/>
      <x:c r="F42" s="90"/>
      <x:c r="G42" s="90"/>
      <x:c r="H42" s="12"/>
      <x:c r="I42" s="66" t="str">
        <x:f>IF(OR($B42="",$C42="",$D42="",$E42="",$F42=""),"",ROUND($D42*MAX(1,$F42-$E42+1)*IFERROR(VLOOKUP($C42,Equipment!$A$2:$F$201,5,FALSE),0),2))</x:f>
      </x:c>
      <x:c r="J42" s="117"/>
    </x:row>
    <x:row r="43">
      <x:c r="A43" s="12"/>
      <x:c r="B43" s="12"/>
      <x:c r="C43" s="12"/>
      <x:c r="D43" s="65"/>
      <x:c r="E43" s="90"/>
      <x:c r="F43" s="90"/>
      <x:c r="G43" s="90"/>
      <x:c r="H43" s="12"/>
      <x:c r="I43" s="66" t="str">
        <x:f>IF(OR($B43="",$C43="",$D43="",$E43="",$F43=""),"",ROUND($D43*MAX(1,$F43-$E43+1)*IFERROR(VLOOKUP($C43,Equipment!$A$2:$F$201,5,FALSE),0),2))</x:f>
      </x:c>
      <x:c r="J43" s="117"/>
    </x:row>
    <x:row r="44">
      <x:c r="A44" s="12"/>
      <x:c r="B44" s="12"/>
      <x:c r="C44" s="12"/>
      <x:c r="D44" s="65"/>
      <x:c r="E44" s="90"/>
      <x:c r="F44" s="90"/>
      <x:c r="G44" s="90"/>
      <x:c r="H44" s="12"/>
      <x:c r="I44" s="66" t="str">
        <x:f>IF(OR($B44="",$C44="",$D44="",$E44="",$F44=""),"",ROUND($D44*MAX(1,$F44-$E44+1)*IFERROR(VLOOKUP($C44,Equipment!$A$2:$F$201,5,FALSE),0),2))</x:f>
      </x:c>
      <x:c r="J44" s="117"/>
    </x:row>
    <x:row r="45">
      <x:c r="A45" s="12"/>
      <x:c r="B45" s="12"/>
      <x:c r="C45" s="12"/>
      <x:c r="D45" s="65"/>
      <x:c r="E45" s="90"/>
      <x:c r="F45" s="90"/>
      <x:c r="G45" s="90"/>
      <x:c r="H45" s="12"/>
      <x:c r="I45" s="66" t="str">
        <x:f>IF(OR($B45="",$C45="",$D45="",$E45="",$F45=""),"",ROUND($D45*MAX(1,$F45-$E45+1)*IFERROR(VLOOKUP($C45,Equipment!$A$2:$F$201,5,FALSE),0),2))</x:f>
      </x:c>
      <x:c r="J45" s="117"/>
    </x:row>
    <x:row r="46">
      <x:c r="A46" s="12"/>
      <x:c r="B46" s="12"/>
      <x:c r="C46" s="12"/>
      <x:c r="D46" s="65"/>
      <x:c r="E46" s="90"/>
      <x:c r="F46" s="90"/>
      <x:c r="G46" s="90"/>
      <x:c r="H46" s="12"/>
      <x:c r="I46" s="66" t="str">
        <x:f>IF(OR($B46="",$C46="",$D46="",$E46="",$F46=""),"",ROUND($D46*MAX(1,$F46-$E46+1)*IFERROR(VLOOKUP($C46,Equipment!$A$2:$F$201,5,FALSE),0),2))</x:f>
      </x:c>
      <x:c r="J46" s="117"/>
    </x:row>
    <x:row r="47">
      <x:c r="A47" s="12"/>
      <x:c r="B47" s="12"/>
      <x:c r="C47" s="12"/>
      <x:c r="D47" s="65"/>
      <x:c r="E47" s="90"/>
      <x:c r="F47" s="90"/>
      <x:c r="G47" s="90"/>
      <x:c r="H47" s="12"/>
      <x:c r="I47" s="66" t="str">
        <x:f>IF(OR($B47="",$C47="",$D47="",$E47="",$F47=""),"",ROUND($D47*MAX(1,$F47-$E47+1)*IFERROR(VLOOKUP($C47,Equipment!$A$2:$F$201,5,FALSE),0),2))</x:f>
      </x:c>
      <x:c r="J47" s="117"/>
    </x:row>
    <x:row r="48">
      <x:c r="A48" s="12"/>
      <x:c r="B48" s="12"/>
      <x:c r="C48" s="12"/>
      <x:c r="D48" s="65"/>
      <x:c r="E48" s="90"/>
      <x:c r="F48" s="90"/>
      <x:c r="G48" s="90"/>
      <x:c r="H48" s="12"/>
      <x:c r="I48" s="66" t="str">
        <x:f>IF(OR($B48="",$C48="",$D48="",$E48="",$F48=""),"",ROUND($D48*MAX(1,$F48-$E48+1)*IFERROR(VLOOKUP($C48,Equipment!$A$2:$F$201,5,FALSE),0),2))</x:f>
      </x:c>
      <x:c r="J48" s="117"/>
    </x:row>
    <x:row r="49">
      <x:c r="A49" s="12"/>
      <x:c r="B49" s="12"/>
      <x:c r="C49" s="12"/>
      <x:c r="D49" s="65"/>
      <x:c r="E49" s="90"/>
      <x:c r="F49" s="90"/>
      <x:c r="G49" s="90"/>
      <x:c r="H49" s="12"/>
      <x:c r="I49" s="66" t="str">
        <x:f>IF(OR($B49="",$C49="",$D49="",$E49="",$F49=""),"",ROUND($D49*MAX(1,$F49-$E49+1)*IFERROR(VLOOKUP($C49,Equipment!$A$2:$F$201,5,FALSE),0),2))</x:f>
      </x:c>
      <x:c r="J49" s="117"/>
    </x:row>
    <x:row r="50">
      <x:c r="A50" s="12"/>
      <x:c r="B50" s="12"/>
      <x:c r="C50" s="12"/>
      <x:c r="D50" s="65"/>
      <x:c r="E50" s="90"/>
      <x:c r="F50" s="90"/>
      <x:c r="G50" s="90"/>
      <x:c r="H50" s="12"/>
      <x:c r="I50" s="66" t="str">
        <x:f>IF(OR($B50="",$C50="",$D50="",$E50="",$F50=""),"",ROUND($D50*MAX(1,$F50-$E50+1)*IFERROR(VLOOKUP($C50,Equipment!$A$2:$F$201,5,FALSE),0),2))</x:f>
      </x:c>
      <x:c r="J50" s="117"/>
    </x:row>
    <x:row r="51">
      <x:c r="A51" s="12"/>
      <x:c r="B51" s="12"/>
      <x:c r="C51" s="12"/>
      <x:c r="D51" s="65"/>
      <x:c r="E51" s="90"/>
      <x:c r="F51" s="90"/>
      <x:c r="G51" s="90"/>
      <x:c r="H51" s="12"/>
      <x:c r="I51" s="66" t="str">
        <x:f>IF(OR($B51="",$C51="",$D51="",$E51="",$F51=""),"",ROUND($D51*MAX(1,$F51-$E51+1)*IFERROR(VLOOKUP($C51,Equipment!$A$2:$F$201,5,FALSE),0),2))</x:f>
      </x:c>
      <x:c r="J51" s="117"/>
    </x:row>
    <x:row r="52">
      <x:c r="A52" s="12"/>
      <x:c r="B52" s="12"/>
      <x:c r="C52" s="12"/>
      <x:c r="D52" s="65"/>
      <x:c r="E52" s="90"/>
      <x:c r="F52" s="90"/>
      <x:c r="G52" s="90"/>
      <x:c r="H52" s="12"/>
      <x:c r="I52" s="66" t="str">
        <x:f>IF(OR($B52="",$C52="",$D52="",$E52="",$F52=""),"",ROUND($D52*MAX(1,$F52-$E52+1)*IFERROR(VLOOKUP($C52,Equipment!$A$2:$F$201,5,FALSE),0),2))</x:f>
      </x:c>
      <x:c r="J52" s="117"/>
    </x:row>
    <x:row r="53">
      <x:c r="A53" s="12"/>
      <x:c r="B53" s="12"/>
      <x:c r="C53" s="12"/>
      <x:c r="D53" s="65"/>
      <x:c r="E53" s="90"/>
      <x:c r="F53" s="90"/>
      <x:c r="G53" s="90"/>
      <x:c r="H53" s="12"/>
      <x:c r="I53" s="66" t="str">
        <x:f>IF(OR($B53="",$C53="",$D53="",$E53="",$F53=""),"",ROUND($D53*MAX(1,$F53-$E53+1)*IFERROR(VLOOKUP($C53,Equipment!$A$2:$F$201,5,FALSE),0),2))</x:f>
      </x:c>
      <x:c r="J53" s="117"/>
    </x:row>
    <x:row r="54">
      <x:c r="A54" s="12"/>
      <x:c r="B54" s="12"/>
      <x:c r="C54" s="12"/>
      <x:c r="D54" s="65"/>
      <x:c r="E54" s="90"/>
      <x:c r="F54" s="90"/>
      <x:c r="G54" s="90"/>
      <x:c r="H54" s="12"/>
      <x:c r="I54" s="66" t="str">
        <x:f>IF(OR($B54="",$C54="",$D54="",$E54="",$F54=""),"",ROUND($D54*MAX(1,$F54-$E54+1)*IFERROR(VLOOKUP($C54,Equipment!$A$2:$F$201,5,FALSE),0),2))</x:f>
      </x:c>
      <x:c r="J54" s="117"/>
    </x:row>
    <x:row r="55">
      <x:c r="A55" s="12"/>
      <x:c r="B55" s="12"/>
      <x:c r="C55" s="12"/>
      <x:c r="D55" s="65"/>
      <x:c r="E55" s="90"/>
      <x:c r="F55" s="90"/>
      <x:c r="G55" s="90"/>
      <x:c r="H55" s="12"/>
      <x:c r="I55" s="66" t="str">
        <x:f>IF(OR($B55="",$C55="",$D55="",$E55="",$F55=""),"",ROUND($D55*MAX(1,$F55-$E55+1)*IFERROR(VLOOKUP($C55,Equipment!$A$2:$F$201,5,FALSE),0),2))</x:f>
      </x:c>
      <x:c r="J55" s="117"/>
    </x:row>
    <x:row r="56">
      <x:c r="A56" s="12"/>
      <x:c r="B56" s="12"/>
      <x:c r="C56" s="12"/>
      <x:c r="D56" s="65"/>
      <x:c r="E56" s="90"/>
      <x:c r="F56" s="90"/>
      <x:c r="G56" s="90"/>
      <x:c r="H56" s="12"/>
      <x:c r="I56" s="66" t="str">
        <x:f>IF(OR($B56="",$C56="",$D56="",$E56="",$F56=""),"",ROUND($D56*MAX(1,$F56-$E56+1)*IFERROR(VLOOKUP($C56,Equipment!$A$2:$F$201,5,FALSE),0),2))</x:f>
      </x:c>
      <x:c r="J56" s="117"/>
    </x:row>
    <x:row r="57">
      <x:c r="A57" s="12"/>
      <x:c r="B57" s="12"/>
      <x:c r="C57" s="12"/>
      <x:c r="D57" s="65"/>
      <x:c r="E57" s="90"/>
      <x:c r="F57" s="90"/>
      <x:c r="G57" s="90"/>
      <x:c r="H57" s="12"/>
      <x:c r="I57" s="66" t="str">
        <x:f>IF(OR($B57="",$C57="",$D57="",$E57="",$F57=""),"",ROUND($D57*MAX(1,$F57-$E57+1)*IFERROR(VLOOKUP($C57,Equipment!$A$2:$F$201,5,FALSE),0),2))</x:f>
      </x:c>
      <x:c r="J57" s="117"/>
    </x:row>
    <x:row r="58">
      <x:c r="A58" s="12"/>
      <x:c r="B58" s="12"/>
      <x:c r="C58" s="12"/>
      <x:c r="D58" s="65"/>
      <x:c r="E58" s="90"/>
      <x:c r="F58" s="90"/>
      <x:c r="G58" s="90"/>
      <x:c r="H58" s="12"/>
      <x:c r="I58" s="66" t="str">
        <x:f>IF(OR($B58="",$C58="",$D58="",$E58="",$F58=""),"",ROUND($D58*MAX(1,$F58-$E58+1)*IFERROR(VLOOKUP($C58,Equipment!$A$2:$F$201,5,FALSE),0),2))</x:f>
      </x:c>
      <x:c r="J58" s="117"/>
    </x:row>
    <x:row r="59">
      <x:c r="A59" s="12"/>
      <x:c r="B59" s="12"/>
      <x:c r="C59" s="12"/>
      <x:c r="D59" s="65"/>
      <x:c r="E59" s="90"/>
      <x:c r="F59" s="90"/>
      <x:c r="G59" s="90"/>
      <x:c r="H59" s="12"/>
      <x:c r="I59" s="66" t="str">
        <x:f>IF(OR($B59="",$C59="",$D59="",$E59="",$F59=""),"",ROUND($D59*MAX(1,$F59-$E59+1)*IFERROR(VLOOKUP($C59,Equipment!$A$2:$F$201,5,FALSE),0),2))</x:f>
      </x:c>
      <x:c r="J59" s="117"/>
    </x:row>
    <x:row r="60">
      <x:c r="A60" s="12"/>
      <x:c r="B60" s="12"/>
      <x:c r="C60" s="12"/>
      <x:c r="D60" s="65"/>
      <x:c r="E60" s="90"/>
      <x:c r="F60" s="90"/>
      <x:c r="G60" s="90"/>
      <x:c r="H60" s="12"/>
      <x:c r="I60" s="66" t="str">
        <x:f>IF(OR($B60="",$C60="",$D60="",$E60="",$F60=""),"",ROUND($D60*MAX(1,$F60-$E60+1)*IFERROR(VLOOKUP($C60,Equipment!$A$2:$F$201,5,FALSE),0),2))</x:f>
      </x:c>
      <x:c r="J60" s="117"/>
    </x:row>
    <x:row r="61">
      <x:c r="A61" s="12"/>
      <x:c r="B61" s="12"/>
      <x:c r="C61" s="12"/>
      <x:c r="D61" s="65"/>
      <x:c r="E61" s="90"/>
      <x:c r="F61" s="90"/>
      <x:c r="G61" s="90"/>
      <x:c r="H61" s="12"/>
      <x:c r="I61" s="66" t="str">
        <x:f>IF(OR($B61="",$C61="",$D61="",$E61="",$F61=""),"",ROUND($D61*MAX(1,$F61-$E61+1)*IFERROR(VLOOKUP($C61,Equipment!$A$2:$F$201,5,FALSE),0),2))</x:f>
      </x:c>
      <x:c r="J61" s="117"/>
    </x:row>
    <x:row r="62">
      <x:c r="A62" s="12"/>
      <x:c r="B62" s="12"/>
      <x:c r="C62" s="12"/>
      <x:c r="D62" s="65"/>
      <x:c r="E62" s="90"/>
      <x:c r="F62" s="90"/>
      <x:c r="G62" s="90"/>
      <x:c r="H62" s="12"/>
      <x:c r="I62" s="66" t="str">
        <x:f>IF(OR($B62="",$C62="",$D62="",$E62="",$F62=""),"",ROUND($D62*MAX(1,$F62-$E62+1)*IFERROR(VLOOKUP($C62,Equipment!$A$2:$F$201,5,FALSE),0),2))</x:f>
      </x:c>
      <x:c r="J62" s="117"/>
    </x:row>
    <x:row r="63">
      <x:c r="A63" s="12"/>
      <x:c r="B63" s="12"/>
      <x:c r="C63" s="12"/>
      <x:c r="D63" s="65"/>
      <x:c r="E63" s="90"/>
      <x:c r="F63" s="90"/>
      <x:c r="G63" s="90"/>
      <x:c r="H63" s="12"/>
      <x:c r="I63" s="66" t="str">
        <x:f>IF(OR($B63="",$C63="",$D63="",$E63="",$F63=""),"",ROUND($D63*MAX(1,$F63-$E63+1)*IFERROR(VLOOKUP($C63,Equipment!$A$2:$F$201,5,FALSE),0),2))</x:f>
      </x:c>
      <x:c r="J63" s="117"/>
    </x:row>
    <x:row r="64">
      <x:c r="A64" s="12"/>
      <x:c r="B64" s="12"/>
      <x:c r="C64" s="12"/>
      <x:c r="D64" s="65"/>
      <x:c r="E64" s="90"/>
      <x:c r="F64" s="90"/>
      <x:c r="G64" s="90"/>
      <x:c r="H64" s="12"/>
      <x:c r="I64" s="66" t="str">
        <x:f>IF(OR($B64="",$C64="",$D64="",$E64="",$F64=""),"",ROUND($D64*MAX(1,$F64-$E64+1)*IFERROR(VLOOKUP($C64,Equipment!$A$2:$F$201,5,FALSE),0),2))</x:f>
      </x:c>
      <x:c r="J64" s="117"/>
    </x:row>
    <x:row r="65">
      <x:c r="A65" s="12"/>
      <x:c r="B65" s="12"/>
      <x:c r="C65" s="12"/>
      <x:c r="D65" s="65"/>
      <x:c r="E65" s="90"/>
      <x:c r="F65" s="90"/>
      <x:c r="G65" s="90"/>
      <x:c r="H65" s="12"/>
      <x:c r="I65" s="66" t="str">
        <x:f>IF(OR($B65="",$C65="",$D65="",$E65="",$F65=""),"",ROUND($D65*MAX(1,$F65-$E65+1)*IFERROR(VLOOKUP($C65,Equipment!$A$2:$F$201,5,FALSE),0),2))</x:f>
      </x:c>
      <x:c r="J65" s="117"/>
    </x:row>
    <x:row r="66">
      <x:c r="A66" s="12"/>
      <x:c r="B66" s="12"/>
      <x:c r="C66" s="12"/>
      <x:c r="D66" s="65"/>
      <x:c r="E66" s="90"/>
      <x:c r="F66" s="90"/>
      <x:c r="G66" s="90"/>
      <x:c r="H66" s="12"/>
      <x:c r="I66" s="66" t="str">
        <x:f>IF(OR($B66="",$C66="",$D66="",$E66="",$F66=""),"",ROUND($D66*MAX(1,$F66-$E66+1)*IFERROR(VLOOKUP($C66,Equipment!$A$2:$F$201,5,FALSE),0),2))</x:f>
      </x:c>
      <x:c r="J66" s="117"/>
    </x:row>
    <x:row r="67">
      <x:c r="A67" s="12"/>
      <x:c r="B67" s="12"/>
      <x:c r="C67" s="12"/>
      <x:c r="D67" s="65"/>
      <x:c r="E67" s="90"/>
      <x:c r="F67" s="90"/>
      <x:c r="G67" s="90"/>
      <x:c r="H67" s="12"/>
      <x:c r="I67" s="66" t="str">
        <x:f>IF(OR($B67="",$C67="",$D67="",$E67="",$F67=""),"",ROUND($D67*MAX(1,$F67-$E67+1)*IFERROR(VLOOKUP($C67,Equipment!$A$2:$F$201,5,FALSE),0),2))</x:f>
      </x:c>
      <x:c r="J67" s="117"/>
    </x:row>
    <x:row r="68">
      <x:c r="A68" s="12"/>
      <x:c r="B68" s="12"/>
      <x:c r="C68" s="12"/>
      <x:c r="D68" s="65"/>
      <x:c r="E68" s="90"/>
      <x:c r="F68" s="90"/>
      <x:c r="G68" s="90"/>
      <x:c r="H68" s="12"/>
      <x:c r="I68" s="66" t="str">
        <x:f>IF(OR($B68="",$C68="",$D68="",$E68="",$F68=""),"",ROUND($D68*MAX(1,$F68-$E68+1)*IFERROR(VLOOKUP($C68,Equipment!$A$2:$F$201,5,FALSE),0),2))</x:f>
      </x:c>
      <x:c r="J68" s="117"/>
    </x:row>
    <x:row r="69">
      <x:c r="A69" s="12"/>
      <x:c r="B69" s="12"/>
      <x:c r="C69" s="12"/>
      <x:c r="D69" s="65"/>
      <x:c r="E69" s="90"/>
      <x:c r="F69" s="90"/>
      <x:c r="G69" s="90"/>
      <x:c r="H69" s="12"/>
      <x:c r="I69" s="66" t="str">
        <x:f>IF(OR($B69="",$C69="",$D69="",$E69="",$F69=""),"",ROUND($D69*MAX(1,$F69-$E69+1)*IFERROR(VLOOKUP($C69,Equipment!$A$2:$F$201,5,FALSE),0),2))</x:f>
      </x:c>
      <x:c r="J69" s="117"/>
    </x:row>
    <x:row r="70">
      <x:c r="A70" s="12"/>
      <x:c r="B70" s="12"/>
      <x:c r="C70" s="12"/>
      <x:c r="D70" s="65"/>
      <x:c r="E70" s="90"/>
      <x:c r="F70" s="90"/>
      <x:c r="G70" s="90"/>
      <x:c r="H70" s="12"/>
      <x:c r="I70" s="66" t="str">
        <x:f>IF(OR($B70="",$C70="",$D70="",$E70="",$F70=""),"",ROUND($D70*MAX(1,$F70-$E70+1)*IFERROR(VLOOKUP($C70,Equipment!$A$2:$F$201,5,FALSE),0),2))</x:f>
      </x:c>
      <x:c r="J70" s="117"/>
    </x:row>
    <x:row r="71">
      <x:c r="A71" s="12"/>
      <x:c r="B71" s="12"/>
      <x:c r="C71" s="12"/>
      <x:c r="D71" s="65"/>
      <x:c r="E71" s="90"/>
      <x:c r="F71" s="90"/>
      <x:c r="G71" s="90"/>
      <x:c r="H71" s="12"/>
      <x:c r="I71" s="66" t="str">
        <x:f>IF(OR($B71="",$C71="",$D71="",$E71="",$F71=""),"",ROUND($D71*MAX(1,$F71-$E71+1)*IFERROR(VLOOKUP($C71,Equipment!$A$2:$F$201,5,FALSE),0),2))</x:f>
      </x:c>
      <x:c r="J71" s="117"/>
    </x:row>
    <x:row r="72">
      <x:c r="A72" s="12"/>
      <x:c r="B72" s="12"/>
      <x:c r="C72" s="12"/>
      <x:c r="D72" s="65"/>
      <x:c r="E72" s="90"/>
      <x:c r="F72" s="90"/>
      <x:c r="G72" s="90"/>
      <x:c r="H72" s="12"/>
      <x:c r="I72" s="66" t="str">
        <x:f>IF(OR($B72="",$C72="",$D72="",$E72="",$F72=""),"",ROUND($D72*MAX(1,$F72-$E72+1)*IFERROR(VLOOKUP($C72,Equipment!$A$2:$F$201,5,FALSE),0),2))</x:f>
      </x:c>
      <x:c r="J72" s="117"/>
    </x:row>
    <x:row r="73">
      <x:c r="A73" s="12"/>
      <x:c r="B73" s="12"/>
      <x:c r="C73" s="12"/>
      <x:c r="D73" s="65"/>
      <x:c r="E73" s="90"/>
      <x:c r="F73" s="90"/>
      <x:c r="G73" s="90"/>
      <x:c r="H73" s="12"/>
      <x:c r="I73" s="66" t="str">
        <x:f>IF(OR($B73="",$C73="",$D73="",$E73="",$F73=""),"",ROUND($D73*MAX(1,$F73-$E73+1)*IFERROR(VLOOKUP($C73,Equipment!$A$2:$F$201,5,FALSE),0),2))</x:f>
      </x:c>
      <x:c r="J73" s="117"/>
    </x:row>
    <x:row r="74">
      <x:c r="A74" s="12"/>
      <x:c r="B74" s="12"/>
      <x:c r="C74" s="12"/>
      <x:c r="D74" s="65"/>
      <x:c r="E74" s="90"/>
      <x:c r="F74" s="90"/>
      <x:c r="G74" s="90"/>
      <x:c r="H74" s="12"/>
      <x:c r="I74" s="66" t="str">
        <x:f>IF(OR($B74="",$C74="",$D74="",$E74="",$F74=""),"",ROUND($D74*MAX(1,$F74-$E74+1)*IFERROR(VLOOKUP($C74,Equipment!$A$2:$F$201,5,FALSE),0),2))</x:f>
      </x:c>
      <x:c r="J74" s="117"/>
    </x:row>
    <x:row r="75">
      <x:c r="A75" s="12"/>
      <x:c r="B75" s="12"/>
      <x:c r="C75" s="12"/>
      <x:c r="D75" s="65"/>
      <x:c r="E75" s="90"/>
      <x:c r="F75" s="90"/>
      <x:c r="G75" s="90"/>
      <x:c r="H75" s="12"/>
      <x:c r="I75" s="66" t="str">
        <x:f>IF(OR($B75="",$C75="",$D75="",$E75="",$F75=""),"",ROUND($D75*MAX(1,$F75-$E75+1)*IFERROR(VLOOKUP($C75,Equipment!$A$2:$F$201,5,FALSE),0),2))</x:f>
      </x:c>
      <x:c r="J75" s="117"/>
    </x:row>
    <x:row r="76">
      <x:c r="A76" s="12"/>
      <x:c r="B76" s="12"/>
      <x:c r="C76" s="12"/>
      <x:c r="D76" s="65"/>
      <x:c r="E76" s="90"/>
      <x:c r="F76" s="90"/>
      <x:c r="G76" s="90"/>
      <x:c r="H76" s="12"/>
      <x:c r="I76" s="66" t="str">
        <x:f>IF(OR($B76="",$C76="",$D76="",$E76="",$F76=""),"",ROUND($D76*MAX(1,$F76-$E76+1)*IFERROR(VLOOKUP($C76,Equipment!$A$2:$F$201,5,FALSE),0),2))</x:f>
      </x:c>
      <x:c r="J76" s="117"/>
    </x:row>
    <x:row r="77">
      <x:c r="A77" s="12"/>
      <x:c r="B77" s="12"/>
      <x:c r="C77" s="12"/>
      <x:c r="D77" s="65"/>
      <x:c r="E77" s="90"/>
      <x:c r="F77" s="90"/>
      <x:c r="G77" s="90"/>
      <x:c r="H77" s="12"/>
      <x:c r="I77" s="66" t="str">
        <x:f>IF(OR($B77="",$C77="",$D77="",$E77="",$F77=""),"",ROUND($D77*MAX(1,$F77-$E77+1)*IFERROR(VLOOKUP($C77,Equipment!$A$2:$F$201,5,FALSE),0),2))</x:f>
      </x:c>
      <x:c r="J77" s="117"/>
    </x:row>
    <x:row r="78">
      <x:c r="A78" s="12"/>
      <x:c r="B78" s="12"/>
      <x:c r="C78" s="12"/>
      <x:c r="D78" s="65"/>
      <x:c r="E78" s="90"/>
      <x:c r="F78" s="90"/>
      <x:c r="G78" s="90"/>
      <x:c r="H78" s="12"/>
      <x:c r="I78" s="66" t="str">
        <x:f>IF(OR($B78="",$C78="",$D78="",$E78="",$F78=""),"",ROUND($D78*MAX(1,$F78-$E78+1)*IFERROR(VLOOKUP($C78,Equipment!$A$2:$F$201,5,FALSE),0),2))</x:f>
      </x:c>
      <x:c r="J78" s="117"/>
    </x:row>
    <x:row r="79">
      <x:c r="A79" s="12"/>
      <x:c r="B79" s="12"/>
      <x:c r="C79" s="12"/>
      <x:c r="D79" s="65"/>
      <x:c r="E79" s="90"/>
      <x:c r="F79" s="90"/>
      <x:c r="G79" s="90"/>
      <x:c r="H79" s="12"/>
      <x:c r="I79" s="66" t="str">
        <x:f>IF(OR($B79="",$C79="",$D79="",$E79="",$F79=""),"",ROUND($D79*MAX(1,$F79-$E79+1)*IFERROR(VLOOKUP($C79,Equipment!$A$2:$F$201,5,FALSE),0),2))</x:f>
      </x:c>
      <x:c r="J79" s="117"/>
    </x:row>
    <x:row r="80">
      <x:c r="A80" s="12"/>
      <x:c r="B80" s="12"/>
      <x:c r="C80" s="12"/>
      <x:c r="D80" s="65"/>
      <x:c r="E80" s="90"/>
      <x:c r="F80" s="90"/>
      <x:c r="G80" s="90"/>
      <x:c r="H80" s="12"/>
      <x:c r="I80" s="66" t="str">
        <x:f>IF(OR($B80="",$C80="",$D80="",$E80="",$F80=""),"",ROUND($D80*MAX(1,$F80-$E80+1)*IFERROR(VLOOKUP($C80,Equipment!$A$2:$F$201,5,FALSE),0),2))</x:f>
      </x:c>
      <x:c r="J80" s="117"/>
    </x:row>
    <x:row r="81">
      <x:c r="A81" s="12"/>
      <x:c r="B81" s="12"/>
      <x:c r="C81" s="12"/>
      <x:c r="D81" s="65"/>
      <x:c r="E81" s="90"/>
      <x:c r="F81" s="90"/>
      <x:c r="G81" s="90"/>
      <x:c r="H81" s="12"/>
      <x:c r="I81" s="66" t="str">
        <x:f>IF(OR($B81="",$C81="",$D81="",$E81="",$F81=""),"",ROUND($D81*MAX(1,$F81-$E81+1)*IFERROR(VLOOKUP($C81,Equipment!$A$2:$F$201,5,FALSE),0),2))</x:f>
      </x:c>
      <x:c r="J81" s="117"/>
    </x:row>
    <x:row r="82">
      <x:c r="A82" s="12"/>
      <x:c r="B82" s="12"/>
      <x:c r="C82" s="12"/>
      <x:c r="D82" s="65"/>
      <x:c r="E82" s="90"/>
      <x:c r="F82" s="90"/>
      <x:c r="G82" s="90"/>
      <x:c r="H82" s="12"/>
      <x:c r="I82" s="66" t="str">
        <x:f>IF(OR($B82="",$C82="",$D82="",$E82="",$F82=""),"",ROUND($D82*MAX(1,$F82-$E82+1)*IFERROR(VLOOKUP($C82,Equipment!$A$2:$F$201,5,FALSE),0),2))</x:f>
      </x:c>
      <x:c r="J82" s="117"/>
    </x:row>
    <x:row r="83">
      <x:c r="A83" s="12"/>
      <x:c r="B83" s="12"/>
      <x:c r="C83" s="12"/>
      <x:c r="D83" s="65"/>
      <x:c r="E83" s="90"/>
      <x:c r="F83" s="90"/>
      <x:c r="G83" s="90"/>
      <x:c r="H83" s="12"/>
      <x:c r="I83" s="66" t="str">
        <x:f>IF(OR($B83="",$C83="",$D83="",$E83="",$F83=""),"",ROUND($D83*MAX(1,$F83-$E83+1)*IFERROR(VLOOKUP($C83,Equipment!$A$2:$F$201,5,FALSE),0),2))</x:f>
      </x:c>
      <x:c r="J83" s="117"/>
    </x:row>
    <x:row r="84">
      <x:c r="A84" s="12"/>
      <x:c r="B84" s="12"/>
      <x:c r="C84" s="12"/>
      <x:c r="D84" s="65"/>
      <x:c r="E84" s="90"/>
      <x:c r="F84" s="90"/>
      <x:c r="G84" s="90"/>
      <x:c r="H84" s="12"/>
      <x:c r="I84" s="66" t="str">
        <x:f>IF(OR($B84="",$C84="",$D84="",$E84="",$F84=""),"",ROUND($D84*MAX(1,$F84-$E84+1)*IFERROR(VLOOKUP($C84,Equipment!$A$2:$F$201,5,FALSE),0),2))</x:f>
      </x:c>
      <x:c r="J84" s="117"/>
    </x:row>
    <x:row r="85">
      <x:c r="A85" s="12"/>
      <x:c r="B85" s="12"/>
      <x:c r="C85" s="12"/>
      <x:c r="D85" s="65"/>
      <x:c r="E85" s="90"/>
      <x:c r="F85" s="90"/>
      <x:c r="G85" s="90"/>
      <x:c r="H85" s="12"/>
      <x:c r="I85" s="66" t="str">
        <x:f>IF(OR($B85="",$C85="",$D85="",$E85="",$F85=""),"",ROUND($D85*MAX(1,$F85-$E85+1)*IFERROR(VLOOKUP($C85,Equipment!$A$2:$F$201,5,FALSE),0),2))</x:f>
      </x:c>
      <x:c r="J85" s="117"/>
    </x:row>
    <x:row r="86">
      <x:c r="A86" s="12"/>
      <x:c r="B86" s="12"/>
      <x:c r="C86" s="12"/>
      <x:c r="D86" s="65"/>
      <x:c r="E86" s="90"/>
      <x:c r="F86" s="90"/>
      <x:c r="G86" s="90"/>
      <x:c r="H86" s="12"/>
      <x:c r="I86" s="66" t="str">
        <x:f>IF(OR($B86="",$C86="",$D86="",$E86="",$F86=""),"",ROUND($D86*MAX(1,$F86-$E86+1)*IFERROR(VLOOKUP($C86,Equipment!$A$2:$F$201,5,FALSE),0),2))</x:f>
      </x:c>
      <x:c r="J86" s="117"/>
    </x:row>
    <x:row r="87">
      <x:c r="A87" s="12"/>
      <x:c r="B87" s="12"/>
      <x:c r="C87" s="12"/>
      <x:c r="D87" s="65"/>
      <x:c r="E87" s="90"/>
      <x:c r="F87" s="90"/>
      <x:c r="G87" s="90"/>
      <x:c r="H87" s="12"/>
      <x:c r="I87" s="66" t="str">
        <x:f>IF(OR($B87="",$C87="",$D87="",$E87="",$F87=""),"",ROUND($D87*MAX(1,$F87-$E87+1)*IFERROR(VLOOKUP($C87,Equipment!$A$2:$F$201,5,FALSE),0),2))</x:f>
      </x:c>
      <x:c r="J87" s="117"/>
    </x:row>
    <x:row r="88">
      <x:c r="A88" s="12"/>
      <x:c r="B88" s="12"/>
      <x:c r="C88" s="12"/>
      <x:c r="D88" s="65"/>
      <x:c r="E88" s="90"/>
      <x:c r="F88" s="90"/>
      <x:c r="G88" s="90"/>
      <x:c r="H88" s="12"/>
      <x:c r="I88" s="66" t="str">
        <x:f>IF(OR($B88="",$C88="",$D88="",$E88="",$F88=""),"",ROUND($D88*MAX(1,$F88-$E88+1)*IFERROR(VLOOKUP($C88,Equipment!$A$2:$F$201,5,FALSE),0),2))</x:f>
      </x:c>
      <x:c r="J88" s="117"/>
    </x:row>
    <x:row r="89">
      <x:c r="A89" s="12"/>
      <x:c r="B89" s="12"/>
      <x:c r="C89" s="12"/>
      <x:c r="D89" s="65"/>
      <x:c r="E89" s="90"/>
      <x:c r="F89" s="90"/>
      <x:c r="G89" s="90"/>
      <x:c r="H89" s="12"/>
      <x:c r="I89" s="66" t="str">
        <x:f>IF(OR($B89="",$C89="",$D89="",$E89="",$F89=""),"",ROUND($D89*MAX(1,$F89-$E89+1)*IFERROR(VLOOKUP($C89,Equipment!$A$2:$F$201,5,FALSE),0),2))</x:f>
      </x:c>
      <x:c r="J89" s="117"/>
    </x:row>
    <x:row r="90">
      <x:c r="A90" s="12"/>
      <x:c r="B90" s="12"/>
      <x:c r="C90" s="12"/>
      <x:c r="D90" s="65"/>
      <x:c r="E90" s="90"/>
      <x:c r="F90" s="90"/>
      <x:c r="G90" s="90"/>
      <x:c r="H90" s="12"/>
      <x:c r="I90" s="66" t="str">
        <x:f>IF(OR($B90="",$C90="",$D90="",$E90="",$F90=""),"",ROUND($D90*MAX(1,$F90-$E90+1)*IFERROR(VLOOKUP($C90,Equipment!$A$2:$F$201,5,FALSE),0),2))</x:f>
      </x:c>
      <x:c r="J90" s="117"/>
    </x:row>
    <x:row r="91">
      <x:c r="A91" s="12"/>
      <x:c r="B91" s="12"/>
      <x:c r="C91" s="12"/>
      <x:c r="D91" s="65"/>
      <x:c r="E91" s="90"/>
      <x:c r="F91" s="90"/>
      <x:c r="G91" s="90"/>
      <x:c r="H91" s="12"/>
      <x:c r="I91" s="66" t="str">
        <x:f>IF(OR($B91="",$C91="",$D91="",$E91="",$F91=""),"",ROUND($D91*MAX(1,$F91-$E91+1)*IFERROR(VLOOKUP($C91,Equipment!$A$2:$F$201,5,FALSE),0),2))</x:f>
      </x:c>
      <x:c r="J91" s="117"/>
    </x:row>
    <x:row r="92">
      <x:c r="A92" s="12"/>
      <x:c r="B92" s="12"/>
      <x:c r="C92" s="12"/>
      <x:c r="D92" s="65"/>
      <x:c r="E92" s="90"/>
      <x:c r="F92" s="90"/>
      <x:c r="G92" s="90"/>
      <x:c r="H92" s="12"/>
      <x:c r="I92" s="66" t="str">
        <x:f>IF(OR($B92="",$C92="",$D92="",$E92="",$F92=""),"",ROUND($D92*MAX(1,$F92-$E92+1)*IFERROR(VLOOKUP($C92,Equipment!$A$2:$F$201,5,FALSE),0),2))</x:f>
      </x:c>
      <x:c r="J92" s="117"/>
    </x:row>
    <x:row r="93">
      <x:c r="A93" s="12"/>
      <x:c r="B93" s="12"/>
      <x:c r="C93" s="12"/>
      <x:c r="D93" s="65"/>
      <x:c r="E93" s="90"/>
      <x:c r="F93" s="90"/>
      <x:c r="G93" s="90"/>
      <x:c r="H93" s="12"/>
      <x:c r="I93" s="66" t="str">
        <x:f>IF(OR($B93="",$C93="",$D93="",$E93="",$F93=""),"",ROUND($D93*MAX(1,$F93-$E93+1)*IFERROR(VLOOKUP($C93,Equipment!$A$2:$F$201,5,FALSE),0),2))</x:f>
      </x:c>
      <x:c r="J93" s="117"/>
    </x:row>
    <x:row r="94">
      <x:c r="A94" s="12"/>
      <x:c r="B94" s="12"/>
      <x:c r="C94" s="12"/>
      <x:c r="D94" s="65"/>
      <x:c r="E94" s="90"/>
      <x:c r="F94" s="90"/>
      <x:c r="G94" s="90"/>
      <x:c r="H94" s="12"/>
      <x:c r="I94" s="66" t="str">
        <x:f>IF(OR($B94="",$C94="",$D94="",$E94="",$F94=""),"",ROUND($D94*MAX(1,$F94-$E94+1)*IFERROR(VLOOKUP($C94,Equipment!$A$2:$F$201,5,FALSE),0),2))</x:f>
      </x:c>
      <x:c r="J94" s="117"/>
    </x:row>
    <x:row r="95">
      <x:c r="A95" s="12"/>
      <x:c r="B95" s="12"/>
      <x:c r="C95" s="12"/>
      <x:c r="D95" s="65"/>
      <x:c r="E95" s="90"/>
      <x:c r="F95" s="90"/>
      <x:c r="G95" s="90"/>
      <x:c r="H95" s="12"/>
      <x:c r="I95" s="66" t="str">
        <x:f>IF(OR($B95="",$C95="",$D95="",$E95="",$F95=""),"",ROUND($D95*MAX(1,$F95-$E95+1)*IFERROR(VLOOKUP($C95,Equipment!$A$2:$F$201,5,FALSE),0),2))</x:f>
      </x:c>
      <x:c r="J95" s="117"/>
    </x:row>
    <x:row r="96">
      <x:c r="A96" s="12"/>
      <x:c r="B96" s="12"/>
      <x:c r="C96" s="12"/>
      <x:c r="D96" s="65"/>
      <x:c r="E96" s="90"/>
      <x:c r="F96" s="90"/>
      <x:c r="G96" s="90"/>
      <x:c r="H96" s="12"/>
      <x:c r="I96" s="66" t="str">
        <x:f>IF(OR($B96="",$C96="",$D96="",$E96="",$F96=""),"",ROUND($D96*MAX(1,$F96-$E96+1)*IFERROR(VLOOKUP($C96,Equipment!$A$2:$F$201,5,FALSE),0),2))</x:f>
      </x:c>
      <x:c r="J96" s="117"/>
    </x:row>
    <x:row r="97">
      <x:c r="A97" s="12"/>
      <x:c r="B97" s="12"/>
      <x:c r="C97" s="12"/>
      <x:c r="D97" s="65"/>
      <x:c r="E97" s="90"/>
      <x:c r="F97" s="90"/>
      <x:c r="G97" s="90"/>
      <x:c r="H97" s="12"/>
      <x:c r="I97" s="66" t="str">
        <x:f>IF(OR($B97="",$C97="",$D97="",$E97="",$F97=""),"",ROUND($D97*MAX(1,$F97-$E97+1)*IFERROR(VLOOKUP($C97,Equipment!$A$2:$F$201,5,FALSE),0),2))</x:f>
      </x:c>
      <x:c r="J97" s="117"/>
    </x:row>
    <x:row r="98">
      <x:c r="A98" s="12"/>
      <x:c r="B98" s="12"/>
      <x:c r="C98" s="12"/>
      <x:c r="D98" s="65"/>
      <x:c r="E98" s="90"/>
      <x:c r="F98" s="90"/>
      <x:c r="G98" s="90"/>
      <x:c r="H98" s="12"/>
      <x:c r="I98" s="66" t="str">
        <x:f>IF(OR($B98="",$C98="",$D98="",$E98="",$F98=""),"",ROUND($D98*MAX(1,$F98-$E98+1)*IFERROR(VLOOKUP($C98,Equipment!$A$2:$F$201,5,FALSE),0),2))</x:f>
      </x:c>
      <x:c r="J98" s="117"/>
    </x:row>
    <x:row r="99">
      <x:c r="A99" s="12"/>
      <x:c r="B99" s="12"/>
      <x:c r="C99" s="12"/>
      <x:c r="D99" s="65"/>
      <x:c r="E99" s="90"/>
      <x:c r="F99" s="90"/>
      <x:c r="G99" s="90"/>
      <x:c r="H99" s="12"/>
      <x:c r="I99" s="66" t="str">
        <x:f>IF(OR($B99="",$C99="",$D99="",$E99="",$F99=""),"",ROUND($D99*MAX(1,$F99-$E99+1)*IFERROR(VLOOKUP($C99,Equipment!$A$2:$F$201,5,FALSE),0),2))</x:f>
      </x:c>
      <x:c r="J99" s="117"/>
    </x:row>
    <x:row r="100">
      <x:c r="A100" s="12"/>
      <x:c r="B100" s="12"/>
      <x:c r="C100" s="12"/>
      <x:c r="D100" s="65"/>
      <x:c r="E100" s="90"/>
      <x:c r="F100" s="90"/>
      <x:c r="G100" s="90"/>
      <x:c r="H100" s="12"/>
      <x:c r="I100" s="66" t="str">
        <x:f>IF(OR($B100="",$C100="",$D100="",$E100="",$F100=""),"",ROUND($D100*MAX(1,$F100-$E100+1)*IFERROR(VLOOKUP($C100,Equipment!$A$2:$F$201,5,FALSE),0),2))</x:f>
      </x:c>
      <x:c r="J100" s="117"/>
    </x:row>
    <x:row r="101">
      <x:c r="A101" s="12"/>
      <x:c r="B101" s="12"/>
      <x:c r="C101" s="12"/>
      <x:c r="D101" s="65"/>
      <x:c r="E101" s="90"/>
      <x:c r="F101" s="90"/>
      <x:c r="G101" s="90"/>
      <x:c r="H101" s="12"/>
      <x:c r="I101" s="66" t="str">
        <x:f>IF(OR($B101="",$C101="",$D101="",$E101="",$F101=""),"",ROUND($D101*MAX(1,$F101-$E101+1)*IFERROR(VLOOKUP($C101,Equipment!$A$2:$F$201,5,FALSE),0),2))</x:f>
      </x:c>
      <x:c r="J101" s="117"/>
    </x:row>
    <x:row r="102">
      <x:c r="A102" s="12"/>
      <x:c r="B102" s="12"/>
      <x:c r="C102" s="12"/>
      <x:c r="D102" s="65"/>
      <x:c r="E102" s="90"/>
      <x:c r="F102" s="90"/>
      <x:c r="G102" s="90"/>
      <x:c r="H102" s="12"/>
      <x:c r="I102" s="66" t="str">
        <x:f>IF(OR($B102="",$C102="",$D102="",$E102="",$F102=""),"",ROUND($D102*MAX(1,$F102-$E102+1)*IFERROR(VLOOKUP($C102,Equipment!$A$2:$F$201,5,FALSE),0),2))</x:f>
      </x:c>
      <x:c r="J102" s="117"/>
    </x:row>
    <x:row r="103">
      <x:c r="A103" s="12"/>
      <x:c r="B103" s="12"/>
      <x:c r="C103" s="12"/>
      <x:c r="D103" s="65"/>
      <x:c r="E103" s="90"/>
      <x:c r="F103" s="90"/>
      <x:c r="G103" s="90"/>
      <x:c r="H103" s="12"/>
      <x:c r="I103" s="66" t="str">
        <x:f>IF(OR($B103="",$C103="",$D103="",$E103="",$F103=""),"",ROUND($D103*MAX(1,$F103-$E103+1)*IFERROR(VLOOKUP($C103,Equipment!$A$2:$F$201,5,FALSE),0),2))</x:f>
      </x:c>
      <x:c r="J103" s="117"/>
    </x:row>
    <x:row r="104">
      <x:c r="A104" s="12"/>
      <x:c r="B104" s="12"/>
      <x:c r="C104" s="12"/>
      <x:c r="D104" s="65"/>
      <x:c r="E104" s="90"/>
      <x:c r="F104" s="90"/>
      <x:c r="G104" s="90"/>
      <x:c r="H104" s="12"/>
      <x:c r="I104" s="66" t="str">
        <x:f>IF(OR($B104="",$C104="",$D104="",$E104="",$F104=""),"",ROUND($D104*MAX(1,$F104-$E104+1)*IFERROR(VLOOKUP($C104,Equipment!$A$2:$F$201,5,FALSE),0),2))</x:f>
      </x:c>
      <x:c r="J104" s="117"/>
    </x:row>
    <x:row r="105">
      <x:c r="A105" s="12"/>
      <x:c r="B105" s="12"/>
      <x:c r="C105" s="12"/>
      <x:c r="D105" s="65"/>
      <x:c r="E105" s="90"/>
      <x:c r="F105" s="90"/>
      <x:c r="G105" s="90"/>
      <x:c r="H105" s="12"/>
      <x:c r="I105" s="66" t="str">
        <x:f>IF(OR($B105="",$C105="",$D105="",$E105="",$F105=""),"",ROUND($D105*MAX(1,$F105-$E105+1)*IFERROR(VLOOKUP($C105,Equipment!$A$2:$F$201,5,FALSE),0),2))</x:f>
      </x:c>
      <x:c r="J105" s="117"/>
    </x:row>
    <x:row r="106">
      <x:c r="A106" s="12"/>
      <x:c r="B106" s="12"/>
      <x:c r="C106" s="12"/>
      <x:c r="D106" s="65"/>
      <x:c r="E106" s="90"/>
      <x:c r="F106" s="90"/>
      <x:c r="G106" s="90"/>
      <x:c r="H106" s="12"/>
      <x:c r="I106" s="66" t="str">
        <x:f>IF(OR($B106="",$C106="",$D106="",$E106="",$F106=""),"",ROUND($D106*MAX(1,$F106-$E106+1)*IFERROR(VLOOKUP($C106,Equipment!$A$2:$F$201,5,FALSE),0),2))</x:f>
      </x:c>
      <x:c r="J106" s="117"/>
    </x:row>
    <x:row r="107">
      <x:c r="A107" s="12"/>
      <x:c r="B107" s="12"/>
      <x:c r="C107" s="12"/>
      <x:c r="D107" s="65"/>
      <x:c r="E107" s="90"/>
      <x:c r="F107" s="90"/>
      <x:c r="G107" s="90"/>
      <x:c r="H107" s="12"/>
      <x:c r="I107" s="66" t="str">
        <x:f>IF(OR($B107="",$C107="",$D107="",$E107="",$F107=""),"",ROUND($D107*MAX(1,$F107-$E107+1)*IFERROR(VLOOKUP($C107,Equipment!$A$2:$F$201,5,FALSE),0),2))</x:f>
      </x:c>
      <x:c r="J107" s="117"/>
    </x:row>
    <x:row r="108">
      <x:c r="A108" s="12"/>
      <x:c r="B108" s="12"/>
      <x:c r="C108" s="12"/>
      <x:c r="D108" s="65"/>
      <x:c r="E108" s="90"/>
      <x:c r="F108" s="90"/>
      <x:c r="G108" s="90"/>
      <x:c r="H108" s="12"/>
      <x:c r="I108" s="66" t="str">
        <x:f>IF(OR($B108="",$C108="",$D108="",$E108="",$F108=""),"",ROUND($D108*MAX(1,$F108-$E108+1)*IFERROR(VLOOKUP($C108,Equipment!$A$2:$F$201,5,FALSE),0),2))</x:f>
      </x:c>
      <x:c r="J108" s="117"/>
    </x:row>
    <x:row r="109">
      <x:c r="A109" s="12"/>
      <x:c r="B109" s="12"/>
      <x:c r="C109" s="12"/>
      <x:c r="D109" s="65"/>
      <x:c r="E109" s="90"/>
      <x:c r="F109" s="90"/>
      <x:c r="G109" s="90"/>
      <x:c r="H109" s="12"/>
      <x:c r="I109" s="66" t="str">
        <x:f>IF(OR($B109="",$C109="",$D109="",$E109="",$F109=""),"",ROUND($D109*MAX(1,$F109-$E109+1)*IFERROR(VLOOKUP($C109,Equipment!$A$2:$F$201,5,FALSE),0),2))</x:f>
      </x:c>
      <x:c r="J109" s="117"/>
    </x:row>
    <x:row r="110">
      <x:c r="A110" s="12"/>
      <x:c r="B110" s="12"/>
      <x:c r="C110" s="12"/>
      <x:c r="D110" s="65"/>
      <x:c r="E110" s="90"/>
      <x:c r="F110" s="90"/>
      <x:c r="G110" s="90"/>
      <x:c r="H110" s="12"/>
      <x:c r="I110" s="66" t="str">
        <x:f>IF(OR($B110="",$C110="",$D110="",$E110="",$F110=""),"",ROUND($D110*MAX(1,$F110-$E110+1)*IFERROR(VLOOKUP($C110,Equipment!$A$2:$F$201,5,FALSE),0),2))</x:f>
      </x:c>
      <x:c r="J110" s="117"/>
    </x:row>
    <x:row r="111">
      <x:c r="A111" s="12"/>
      <x:c r="B111" s="12"/>
      <x:c r="C111" s="12"/>
      <x:c r="D111" s="65"/>
      <x:c r="E111" s="90"/>
      <x:c r="F111" s="90"/>
      <x:c r="G111" s="90"/>
      <x:c r="H111" s="12"/>
      <x:c r="I111" s="66" t="str">
        <x:f>IF(OR($B111="",$C111="",$D111="",$E111="",$F111=""),"",ROUND($D111*MAX(1,$F111-$E111+1)*IFERROR(VLOOKUP($C111,Equipment!$A$2:$F$201,5,FALSE),0),2))</x:f>
      </x:c>
      <x:c r="J111" s="117"/>
    </x:row>
    <x:row r="112">
      <x:c r="A112" s="12"/>
      <x:c r="B112" s="12"/>
      <x:c r="C112" s="12"/>
      <x:c r="D112" s="65"/>
      <x:c r="E112" s="90"/>
      <x:c r="F112" s="90"/>
      <x:c r="G112" s="90"/>
      <x:c r="H112" s="12"/>
      <x:c r="I112" s="66" t="str">
        <x:f>IF(OR($B112="",$C112="",$D112="",$E112="",$F112=""),"",ROUND($D112*MAX(1,$F112-$E112+1)*IFERROR(VLOOKUP($C112,Equipment!$A$2:$F$201,5,FALSE),0),2))</x:f>
      </x:c>
      <x:c r="J112" s="117"/>
    </x:row>
    <x:row r="113">
      <x:c r="A113" s="12"/>
      <x:c r="B113" s="12"/>
      <x:c r="C113" s="12"/>
      <x:c r="D113" s="65"/>
      <x:c r="E113" s="90"/>
      <x:c r="F113" s="90"/>
      <x:c r="G113" s="90"/>
      <x:c r="H113" s="12"/>
      <x:c r="I113" s="66" t="str">
        <x:f>IF(OR($B113="",$C113="",$D113="",$E113="",$F113=""),"",ROUND($D113*MAX(1,$F113-$E113+1)*IFERROR(VLOOKUP($C113,Equipment!$A$2:$F$201,5,FALSE),0),2))</x:f>
      </x:c>
      <x:c r="J113" s="117"/>
    </x:row>
    <x:row r="114">
      <x:c r="A114" s="12"/>
      <x:c r="B114" s="12"/>
      <x:c r="C114" s="12"/>
      <x:c r="D114" s="65"/>
      <x:c r="E114" s="90"/>
      <x:c r="F114" s="90"/>
      <x:c r="G114" s="90"/>
      <x:c r="H114" s="12"/>
      <x:c r="I114" s="66" t="str">
        <x:f>IF(OR($B114="",$C114="",$D114="",$E114="",$F114=""),"",ROUND($D114*MAX(1,$F114-$E114+1)*IFERROR(VLOOKUP($C114,Equipment!$A$2:$F$201,5,FALSE),0),2))</x:f>
      </x:c>
      <x:c r="J114" s="117"/>
    </x:row>
    <x:row r="115">
      <x:c r="A115" s="12"/>
      <x:c r="B115" s="12"/>
      <x:c r="C115" s="12"/>
      <x:c r="D115" s="65"/>
      <x:c r="E115" s="90"/>
      <x:c r="F115" s="90"/>
      <x:c r="G115" s="90"/>
      <x:c r="H115" s="12"/>
      <x:c r="I115" s="66" t="str">
        <x:f>IF(OR($B115="",$C115="",$D115="",$E115="",$F115=""),"",ROUND($D115*MAX(1,$F115-$E115+1)*IFERROR(VLOOKUP($C115,Equipment!$A$2:$F$201,5,FALSE),0),2))</x:f>
      </x:c>
      <x:c r="J115" s="117"/>
    </x:row>
    <x:row r="116">
      <x:c r="A116" s="12"/>
      <x:c r="B116" s="12"/>
      <x:c r="C116" s="12"/>
      <x:c r="D116" s="65"/>
      <x:c r="E116" s="90"/>
      <x:c r="F116" s="90"/>
      <x:c r="G116" s="90"/>
      <x:c r="H116" s="12"/>
      <x:c r="I116" s="66" t="str">
        <x:f>IF(OR($B116="",$C116="",$D116="",$E116="",$F116=""),"",ROUND($D116*MAX(1,$F116-$E116+1)*IFERROR(VLOOKUP($C116,Equipment!$A$2:$F$201,5,FALSE),0),2))</x:f>
      </x:c>
      <x:c r="J116" s="117"/>
    </x:row>
    <x:row r="117">
      <x:c r="A117" s="12"/>
      <x:c r="B117" s="12"/>
      <x:c r="C117" s="12"/>
      <x:c r="D117" s="65"/>
      <x:c r="E117" s="90"/>
      <x:c r="F117" s="90"/>
      <x:c r="G117" s="90"/>
      <x:c r="H117" s="12"/>
      <x:c r="I117" s="66" t="str">
        <x:f>IF(OR($B117="",$C117="",$D117="",$E117="",$F117=""),"",ROUND($D117*MAX(1,$F117-$E117+1)*IFERROR(VLOOKUP($C117,Equipment!$A$2:$F$201,5,FALSE),0),2))</x:f>
      </x:c>
      <x:c r="J117" s="117"/>
    </x:row>
    <x:row r="118">
      <x:c r="A118" s="12"/>
      <x:c r="B118" s="12"/>
      <x:c r="C118" s="12"/>
      <x:c r="D118" s="65"/>
      <x:c r="E118" s="90"/>
      <x:c r="F118" s="90"/>
      <x:c r="G118" s="90"/>
      <x:c r="H118" s="12"/>
      <x:c r="I118" s="66" t="str">
        <x:f>IF(OR($B118="",$C118="",$D118="",$E118="",$F118=""),"",ROUND($D118*MAX(1,$F118-$E118+1)*IFERROR(VLOOKUP($C118,Equipment!$A$2:$F$201,5,FALSE),0),2))</x:f>
      </x:c>
      <x:c r="J118" s="117"/>
    </x:row>
    <x:row r="119">
      <x:c r="A119" s="12"/>
      <x:c r="B119" s="12"/>
      <x:c r="C119" s="12"/>
      <x:c r="D119" s="65"/>
      <x:c r="E119" s="90"/>
      <x:c r="F119" s="90"/>
      <x:c r="G119" s="90"/>
      <x:c r="H119" s="12"/>
      <x:c r="I119" s="66" t="str">
        <x:f>IF(OR($B119="",$C119="",$D119="",$E119="",$F119=""),"",ROUND($D119*MAX(1,$F119-$E119+1)*IFERROR(VLOOKUP($C119,Equipment!$A$2:$F$201,5,FALSE),0),2))</x:f>
      </x:c>
      <x:c r="J119" s="117"/>
    </x:row>
    <x:row r="120">
      <x:c r="A120" s="12"/>
      <x:c r="B120" s="12"/>
      <x:c r="C120" s="12"/>
      <x:c r="D120" s="65"/>
      <x:c r="E120" s="90"/>
      <x:c r="F120" s="90"/>
      <x:c r="G120" s="90"/>
      <x:c r="H120" s="12"/>
      <x:c r="I120" s="66" t="str">
        <x:f>IF(OR($B120="",$C120="",$D120="",$E120="",$F120=""),"",ROUND($D120*MAX(1,$F120-$E120+1)*IFERROR(VLOOKUP($C120,Equipment!$A$2:$F$201,5,FALSE),0),2))</x:f>
      </x:c>
      <x:c r="J120" s="117"/>
    </x:row>
    <x:row r="121">
      <x:c r="A121" s="12"/>
      <x:c r="B121" s="12"/>
      <x:c r="C121" s="12"/>
      <x:c r="D121" s="65"/>
      <x:c r="E121" s="90"/>
      <x:c r="F121" s="90"/>
      <x:c r="G121" s="90"/>
      <x:c r="H121" s="12"/>
      <x:c r="I121" s="66" t="str">
        <x:f>IF(OR($B121="",$C121="",$D121="",$E121="",$F121=""),"",ROUND($D121*MAX(1,$F121-$E121+1)*IFERROR(VLOOKUP($C121,Equipment!$A$2:$F$201,5,FALSE),0),2))</x:f>
      </x:c>
      <x:c r="J121" s="117"/>
    </x:row>
    <x:row r="122">
      <x:c r="A122" s="12"/>
      <x:c r="B122" s="12"/>
      <x:c r="C122" s="12"/>
      <x:c r="D122" s="65"/>
      <x:c r="E122" s="90"/>
      <x:c r="F122" s="90"/>
      <x:c r="G122" s="90"/>
      <x:c r="H122" s="12"/>
      <x:c r="I122" s="66" t="str">
        <x:f>IF(OR($B122="",$C122="",$D122="",$E122="",$F122=""),"",ROUND($D122*MAX(1,$F122-$E122+1)*IFERROR(VLOOKUP($C122,Equipment!$A$2:$F$201,5,FALSE),0),2))</x:f>
      </x:c>
      <x:c r="J122" s="117"/>
    </x:row>
    <x:row r="123">
      <x:c r="A123" s="12"/>
      <x:c r="B123" s="12"/>
      <x:c r="C123" s="12"/>
      <x:c r="D123" s="65"/>
      <x:c r="E123" s="90"/>
      <x:c r="F123" s="90"/>
      <x:c r="G123" s="90"/>
      <x:c r="H123" s="12"/>
      <x:c r="I123" s="66" t="str">
        <x:f>IF(OR($B123="",$C123="",$D123="",$E123="",$F123=""),"",ROUND($D123*MAX(1,$F123-$E123+1)*IFERROR(VLOOKUP($C123,Equipment!$A$2:$F$201,5,FALSE),0),2))</x:f>
      </x:c>
      <x:c r="J123" s="117"/>
    </x:row>
    <x:row r="124">
      <x:c r="A124" s="12"/>
      <x:c r="B124" s="12"/>
      <x:c r="C124" s="12"/>
      <x:c r="D124" s="65"/>
      <x:c r="E124" s="90"/>
      <x:c r="F124" s="90"/>
      <x:c r="G124" s="90"/>
      <x:c r="H124" s="12"/>
      <x:c r="I124" s="66" t="str">
        <x:f>IF(OR($B124="",$C124="",$D124="",$E124="",$F124=""),"",ROUND($D124*MAX(1,$F124-$E124+1)*IFERROR(VLOOKUP($C124,Equipment!$A$2:$F$201,5,FALSE),0),2))</x:f>
      </x:c>
      <x:c r="J124" s="117"/>
    </x:row>
    <x:row r="125">
      <x:c r="A125" s="12"/>
      <x:c r="B125" s="12"/>
      <x:c r="C125" s="12"/>
      <x:c r="D125" s="65"/>
      <x:c r="E125" s="90"/>
      <x:c r="F125" s="90"/>
      <x:c r="G125" s="90"/>
      <x:c r="H125" s="12"/>
      <x:c r="I125" s="66" t="str">
        <x:f>IF(OR($B125="",$C125="",$D125="",$E125="",$F125=""),"",ROUND($D125*MAX(1,$F125-$E125+1)*IFERROR(VLOOKUP($C125,Equipment!$A$2:$F$201,5,FALSE),0),2))</x:f>
      </x:c>
      <x:c r="J125" s="117"/>
    </x:row>
    <x:row r="126">
      <x:c r="A126" s="12"/>
      <x:c r="B126" s="12"/>
      <x:c r="C126" s="12"/>
      <x:c r="D126" s="65"/>
      <x:c r="E126" s="90"/>
      <x:c r="F126" s="90"/>
      <x:c r="G126" s="90"/>
      <x:c r="H126" s="12"/>
      <x:c r="I126" s="66" t="str">
        <x:f>IF(OR($B126="",$C126="",$D126="",$E126="",$F126=""),"",ROUND($D126*MAX(1,$F126-$E126+1)*IFERROR(VLOOKUP($C126,Equipment!$A$2:$F$201,5,FALSE),0),2))</x:f>
      </x:c>
      <x:c r="J126" s="117"/>
    </x:row>
    <x:row r="127">
      <x:c r="A127" s="12"/>
      <x:c r="B127" s="12"/>
      <x:c r="C127" s="12"/>
      <x:c r="D127" s="65"/>
      <x:c r="E127" s="90"/>
      <x:c r="F127" s="90"/>
      <x:c r="G127" s="90"/>
      <x:c r="H127" s="12"/>
      <x:c r="I127" s="66" t="str">
        <x:f>IF(OR($B127="",$C127="",$D127="",$E127="",$F127=""),"",ROUND($D127*MAX(1,$F127-$E127+1)*IFERROR(VLOOKUP($C127,Equipment!$A$2:$F$201,5,FALSE),0),2))</x:f>
      </x:c>
      <x:c r="J127" s="117"/>
    </x:row>
    <x:row r="128">
      <x:c r="A128" s="12"/>
      <x:c r="B128" s="12"/>
      <x:c r="C128" s="12"/>
      <x:c r="D128" s="65"/>
      <x:c r="E128" s="90"/>
      <x:c r="F128" s="90"/>
      <x:c r="G128" s="90"/>
      <x:c r="H128" s="12"/>
      <x:c r="I128" s="66" t="str">
        <x:f>IF(OR($B128="",$C128="",$D128="",$E128="",$F128=""),"",ROUND($D128*MAX(1,$F128-$E128+1)*IFERROR(VLOOKUP($C128,Equipment!$A$2:$F$201,5,FALSE),0),2))</x:f>
      </x:c>
      <x:c r="J128" s="117"/>
    </x:row>
    <x:row r="129">
      <x:c r="A129" s="12"/>
      <x:c r="B129" s="12"/>
      <x:c r="C129" s="12"/>
      <x:c r="D129" s="65"/>
      <x:c r="E129" s="90"/>
      <x:c r="F129" s="90"/>
      <x:c r="G129" s="90"/>
      <x:c r="H129" s="12"/>
      <x:c r="I129" s="66" t="str">
        <x:f>IF(OR($B129="",$C129="",$D129="",$E129="",$F129=""),"",ROUND($D129*MAX(1,$F129-$E129+1)*IFERROR(VLOOKUP($C129,Equipment!$A$2:$F$201,5,FALSE),0),2))</x:f>
      </x:c>
      <x:c r="J129" s="117"/>
    </x:row>
    <x:row r="130">
      <x:c r="A130" s="12"/>
      <x:c r="B130" s="12"/>
      <x:c r="C130" s="12"/>
      <x:c r="D130" s="65"/>
      <x:c r="E130" s="90"/>
      <x:c r="F130" s="90"/>
      <x:c r="G130" s="90"/>
      <x:c r="H130" s="12"/>
      <x:c r="I130" s="66" t="str">
        <x:f>IF(OR($B130="",$C130="",$D130="",$E130="",$F130=""),"",ROUND($D130*MAX(1,$F130-$E130+1)*IFERROR(VLOOKUP($C130,Equipment!$A$2:$F$201,5,FALSE),0),2))</x:f>
      </x:c>
      <x:c r="J130" s="117"/>
    </x:row>
    <x:row r="131">
      <x:c r="A131" s="12"/>
      <x:c r="B131" s="12"/>
      <x:c r="C131" s="12"/>
      <x:c r="D131" s="65"/>
      <x:c r="E131" s="90"/>
      <x:c r="F131" s="90"/>
      <x:c r="G131" s="90"/>
      <x:c r="H131" s="12"/>
      <x:c r="I131" s="66" t="str">
        <x:f>IF(OR($B131="",$C131="",$D131="",$E131="",$F131=""),"",ROUND($D131*MAX(1,$F131-$E131+1)*IFERROR(VLOOKUP($C131,Equipment!$A$2:$F$201,5,FALSE),0),2))</x:f>
      </x:c>
      <x:c r="J131" s="117"/>
    </x:row>
    <x:row r="132">
      <x:c r="A132" s="12"/>
      <x:c r="B132" s="12"/>
      <x:c r="C132" s="12"/>
      <x:c r="D132" s="65"/>
      <x:c r="E132" s="90"/>
      <x:c r="F132" s="90"/>
      <x:c r="G132" s="90"/>
      <x:c r="H132" s="12"/>
      <x:c r="I132" s="66" t="str">
        <x:f>IF(OR($B132="",$C132="",$D132="",$E132="",$F132=""),"",ROUND($D132*MAX(1,$F132-$E132+1)*IFERROR(VLOOKUP($C132,Equipment!$A$2:$F$201,5,FALSE),0),2))</x:f>
      </x:c>
      <x:c r="J132" s="117"/>
    </x:row>
    <x:row r="133">
      <x:c r="A133" s="12"/>
      <x:c r="B133" s="12"/>
      <x:c r="C133" s="12"/>
      <x:c r="D133" s="65"/>
      <x:c r="E133" s="90"/>
      <x:c r="F133" s="90"/>
      <x:c r="G133" s="90"/>
      <x:c r="H133" s="12"/>
      <x:c r="I133" s="66" t="str">
        <x:f>IF(OR($B133="",$C133="",$D133="",$E133="",$F133=""),"",ROUND($D133*MAX(1,$F133-$E133+1)*IFERROR(VLOOKUP($C133,Equipment!$A$2:$F$201,5,FALSE),0),2))</x:f>
      </x:c>
      <x:c r="J133" s="117"/>
    </x:row>
    <x:row r="134">
      <x:c r="A134" s="12"/>
      <x:c r="B134" s="12"/>
      <x:c r="C134" s="12"/>
      <x:c r="D134" s="65"/>
      <x:c r="E134" s="90"/>
      <x:c r="F134" s="90"/>
      <x:c r="G134" s="90"/>
      <x:c r="H134" s="12"/>
      <x:c r="I134" s="66" t="str">
        <x:f>IF(OR($B134="",$C134="",$D134="",$E134="",$F134=""),"",ROUND($D134*MAX(1,$F134-$E134+1)*IFERROR(VLOOKUP($C134,Equipment!$A$2:$F$201,5,FALSE),0),2))</x:f>
      </x:c>
      <x:c r="J134" s="117"/>
    </x:row>
    <x:row r="135">
      <x:c r="A135" s="12"/>
      <x:c r="B135" s="12"/>
      <x:c r="C135" s="12"/>
      <x:c r="D135" s="65"/>
      <x:c r="E135" s="90"/>
      <x:c r="F135" s="90"/>
      <x:c r="G135" s="90"/>
      <x:c r="H135" s="12"/>
      <x:c r="I135" s="66" t="str">
        <x:f>IF(OR($B135="",$C135="",$D135="",$E135="",$F135=""),"",ROUND($D135*MAX(1,$F135-$E135+1)*IFERROR(VLOOKUP($C135,Equipment!$A$2:$F$201,5,FALSE),0),2))</x:f>
      </x:c>
      <x:c r="J135" s="117"/>
    </x:row>
    <x:row r="136">
      <x:c r="A136" s="12"/>
      <x:c r="B136" s="12"/>
      <x:c r="C136" s="12"/>
      <x:c r="D136" s="65"/>
      <x:c r="E136" s="90"/>
      <x:c r="F136" s="90"/>
      <x:c r="G136" s="90"/>
      <x:c r="H136" s="12"/>
      <x:c r="I136" s="66" t="str">
        <x:f>IF(OR($B136="",$C136="",$D136="",$E136="",$F136=""),"",ROUND($D136*MAX(1,$F136-$E136+1)*IFERROR(VLOOKUP($C136,Equipment!$A$2:$F$201,5,FALSE),0),2))</x:f>
      </x:c>
      <x:c r="J136" s="117"/>
    </x:row>
    <x:row r="137">
      <x:c r="A137" s="12"/>
      <x:c r="B137" s="12"/>
      <x:c r="C137" s="12"/>
      <x:c r="D137" s="65"/>
      <x:c r="E137" s="90"/>
      <x:c r="F137" s="90"/>
      <x:c r="G137" s="90"/>
      <x:c r="H137" s="12"/>
      <x:c r="I137" s="66" t="str">
        <x:f>IF(OR($B137="",$C137="",$D137="",$E137="",$F137=""),"",ROUND($D137*MAX(1,$F137-$E137+1)*IFERROR(VLOOKUP($C137,Equipment!$A$2:$F$201,5,FALSE),0),2))</x:f>
      </x:c>
      <x:c r="J137" s="117"/>
    </x:row>
    <x:row r="138">
      <x:c r="A138" s="12"/>
      <x:c r="B138" s="12"/>
      <x:c r="C138" s="12"/>
      <x:c r="D138" s="65"/>
      <x:c r="E138" s="90"/>
      <x:c r="F138" s="90"/>
      <x:c r="G138" s="90"/>
      <x:c r="H138" s="12"/>
      <x:c r="I138" s="66" t="str">
        <x:f>IF(OR($B138="",$C138="",$D138="",$E138="",$F138=""),"",ROUND($D138*MAX(1,$F138-$E138+1)*IFERROR(VLOOKUP($C138,Equipment!$A$2:$F$201,5,FALSE),0),2))</x:f>
      </x:c>
      <x:c r="J138" s="117"/>
    </x:row>
    <x:row r="139">
      <x:c r="A139" s="12"/>
      <x:c r="B139" s="12"/>
      <x:c r="C139" s="12"/>
      <x:c r="D139" s="65"/>
      <x:c r="E139" s="90"/>
      <x:c r="F139" s="90"/>
      <x:c r="G139" s="90"/>
      <x:c r="H139" s="12"/>
      <x:c r="I139" s="66" t="str">
        <x:f>IF(OR($B139="",$C139="",$D139="",$E139="",$F139=""),"",ROUND($D139*MAX(1,$F139-$E139+1)*IFERROR(VLOOKUP($C139,Equipment!$A$2:$F$201,5,FALSE),0),2))</x:f>
      </x:c>
      <x:c r="J139" s="117"/>
    </x:row>
    <x:row r="140">
      <x:c r="A140" s="12"/>
      <x:c r="B140" s="12"/>
      <x:c r="C140" s="12"/>
      <x:c r="D140" s="65"/>
      <x:c r="E140" s="90"/>
      <x:c r="F140" s="90"/>
      <x:c r="G140" s="90"/>
      <x:c r="H140" s="12"/>
      <x:c r="I140" s="66" t="str">
        <x:f>IF(OR($B140="",$C140="",$D140="",$E140="",$F140=""),"",ROUND($D140*MAX(1,$F140-$E140+1)*IFERROR(VLOOKUP($C140,Equipment!$A$2:$F$201,5,FALSE),0),2))</x:f>
      </x:c>
      <x:c r="J140" s="117"/>
    </x:row>
    <x:row r="141">
      <x:c r="A141" s="12"/>
      <x:c r="B141" s="12"/>
      <x:c r="C141" s="12"/>
      <x:c r="D141" s="65"/>
      <x:c r="E141" s="90"/>
      <x:c r="F141" s="90"/>
      <x:c r="G141" s="90"/>
      <x:c r="H141" s="12"/>
      <x:c r="I141" s="66" t="str">
        <x:f>IF(OR($B141="",$C141="",$D141="",$E141="",$F141=""),"",ROUND($D141*MAX(1,$F141-$E141+1)*IFERROR(VLOOKUP($C141,Equipment!$A$2:$F$201,5,FALSE),0),2))</x:f>
      </x:c>
      <x:c r="J141" s="117"/>
    </x:row>
    <x:row r="142">
      <x:c r="A142" s="12"/>
      <x:c r="B142" s="12"/>
      <x:c r="C142" s="12"/>
      <x:c r="D142" s="65"/>
      <x:c r="E142" s="90"/>
      <x:c r="F142" s="90"/>
      <x:c r="G142" s="90"/>
      <x:c r="H142" s="12"/>
      <x:c r="I142" s="66" t="str">
        <x:f>IF(OR($B142="",$C142="",$D142="",$E142="",$F142=""),"",ROUND($D142*MAX(1,$F142-$E142+1)*IFERROR(VLOOKUP($C142,Equipment!$A$2:$F$201,5,FALSE),0),2))</x:f>
      </x:c>
      <x:c r="J142" s="117"/>
    </x:row>
    <x:row r="143">
      <x:c r="A143" s="12"/>
      <x:c r="B143" s="12"/>
      <x:c r="C143" s="12"/>
      <x:c r="D143" s="65"/>
      <x:c r="E143" s="90"/>
      <x:c r="F143" s="90"/>
      <x:c r="G143" s="90"/>
      <x:c r="H143" s="12"/>
      <x:c r="I143" s="66" t="str">
        <x:f>IF(OR($B143="",$C143="",$D143="",$E143="",$F143=""),"",ROUND($D143*MAX(1,$F143-$E143+1)*IFERROR(VLOOKUP($C143,Equipment!$A$2:$F$201,5,FALSE),0),2))</x:f>
      </x:c>
      <x:c r="J143" s="117"/>
    </x:row>
    <x:row r="144">
      <x:c r="A144" s="12"/>
      <x:c r="B144" s="12"/>
      <x:c r="C144" s="12"/>
      <x:c r="D144" s="65"/>
      <x:c r="E144" s="90"/>
      <x:c r="F144" s="90"/>
      <x:c r="G144" s="90"/>
      <x:c r="H144" s="12"/>
      <x:c r="I144" s="66" t="str">
        <x:f>IF(OR($B144="",$C144="",$D144="",$E144="",$F144=""),"",ROUND($D144*MAX(1,$F144-$E144+1)*IFERROR(VLOOKUP($C144,Equipment!$A$2:$F$201,5,FALSE),0),2))</x:f>
      </x:c>
      <x:c r="J144" s="117"/>
    </x:row>
    <x:row r="145">
      <x:c r="A145" s="12"/>
      <x:c r="B145" s="12"/>
      <x:c r="C145" s="12"/>
      <x:c r="D145" s="65"/>
      <x:c r="E145" s="90"/>
      <x:c r="F145" s="90"/>
      <x:c r="G145" s="90"/>
      <x:c r="H145" s="12"/>
      <x:c r="I145" s="66" t="str">
        <x:f>IF(OR($B145="",$C145="",$D145="",$E145="",$F145=""),"",ROUND($D145*MAX(1,$F145-$E145+1)*IFERROR(VLOOKUP($C145,Equipment!$A$2:$F$201,5,FALSE),0),2))</x:f>
      </x:c>
      <x:c r="J145" s="117"/>
    </x:row>
    <x:row r="146">
      <x:c r="A146" s="12"/>
      <x:c r="B146" s="12"/>
      <x:c r="C146" s="12"/>
      <x:c r="D146" s="65"/>
      <x:c r="E146" s="90"/>
      <x:c r="F146" s="90"/>
      <x:c r="G146" s="90"/>
      <x:c r="H146" s="12"/>
      <x:c r="I146" s="66" t="str">
        <x:f>IF(OR($B146="",$C146="",$D146="",$E146="",$F146=""),"",ROUND($D146*MAX(1,$F146-$E146+1)*IFERROR(VLOOKUP($C146,Equipment!$A$2:$F$201,5,FALSE),0),2))</x:f>
      </x:c>
      <x:c r="J146" s="117"/>
    </x:row>
    <x:row r="147">
      <x:c r="A147" s="12"/>
      <x:c r="B147" s="12"/>
      <x:c r="C147" s="12"/>
      <x:c r="D147" s="65"/>
      <x:c r="E147" s="90"/>
      <x:c r="F147" s="90"/>
      <x:c r="G147" s="90"/>
      <x:c r="H147" s="12"/>
      <x:c r="I147" s="66" t="str">
        <x:f>IF(OR($B147="",$C147="",$D147="",$E147="",$F147=""),"",ROUND($D147*MAX(1,$F147-$E147+1)*IFERROR(VLOOKUP($C147,Equipment!$A$2:$F$201,5,FALSE),0),2))</x:f>
      </x:c>
      <x:c r="J147" s="117"/>
    </x:row>
    <x:row r="148">
      <x:c r="A148" s="12"/>
      <x:c r="B148" s="12"/>
      <x:c r="C148" s="12"/>
      <x:c r="D148" s="65"/>
      <x:c r="E148" s="90"/>
      <x:c r="F148" s="90"/>
      <x:c r="G148" s="90"/>
      <x:c r="H148" s="12"/>
      <x:c r="I148" s="66" t="str">
        <x:f>IF(OR($B148="",$C148="",$D148="",$E148="",$F148=""),"",ROUND($D148*MAX(1,$F148-$E148+1)*IFERROR(VLOOKUP($C148,Equipment!$A$2:$F$201,5,FALSE),0),2))</x:f>
      </x:c>
      <x:c r="J148" s="117"/>
    </x:row>
    <x:row r="149">
      <x:c r="A149" s="12"/>
      <x:c r="B149" s="12"/>
      <x:c r="C149" s="12"/>
      <x:c r="D149" s="65"/>
      <x:c r="E149" s="90"/>
      <x:c r="F149" s="90"/>
      <x:c r="G149" s="90"/>
      <x:c r="H149" s="12"/>
      <x:c r="I149" s="66" t="str">
        <x:f>IF(OR($B149="",$C149="",$D149="",$E149="",$F149=""),"",ROUND($D149*MAX(1,$F149-$E149+1)*IFERROR(VLOOKUP($C149,Equipment!$A$2:$F$201,5,FALSE),0),2))</x:f>
      </x:c>
      <x:c r="J149" s="117"/>
    </x:row>
    <x:row r="150">
      <x:c r="A150" s="12"/>
      <x:c r="B150" s="12"/>
      <x:c r="C150" s="12"/>
      <x:c r="D150" s="65"/>
      <x:c r="E150" s="90"/>
      <x:c r="F150" s="90"/>
      <x:c r="G150" s="90"/>
      <x:c r="H150" s="12"/>
      <x:c r="I150" s="66" t="str">
        <x:f>IF(OR($B150="",$C150="",$D150="",$E150="",$F150=""),"",ROUND($D150*MAX(1,$F150-$E150+1)*IFERROR(VLOOKUP($C150,Equipment!$A$2:$F$201,5,FALSE),0),2))</x:f>
      </x:c>
      <x:c r="J150" s="117"/>
    </x:row>
    <x:row r="151">
      <x:c r="A151" s="12"/>
      <x:c r="B151" s="12"/>
      <x:c r="C151" s="12"/>
      <x:c r="D151" s="65"/>
      <x:c r="E151" s="90"/>
      <x:c r="F151" s="90"/>
      <x:c r="G151" s="90"/>
      <x:c r="H151" s="12"/>
      <x:c r="I151" s="66" t="str">
        <x:f>IF(OR($B151="",$C151="",$D151="",$E151="",$F151=""),"",ROUND($D151*MAX(1,$F151-$E151+1)*IFERROR(VLOOKUP($C151,Equipment!$A$2:$F$201,5,FALSE),0),2))</x:f>
      </x:c>
      <x:c r="J151" s="117"/>
    </x:row>
    <x:row r="152">
      <x:c r="A152" s="12"/>
      <x:c r="B152" s="12"/>
      <x:c r="C152" s="12"/>
      <x:c r="D152" s="65"/>
      <x:c r="E152" s="90"/>
      <x:c r="F152" s="90"/>
      <x:c r="G152" s="90"/>
      <x:c r="H152" s="12"/>
      <x:c r="I152" s="66" t="str">
        <x:f>IF(OR($B152="",$C152="",$D152="",$E152="",$F152=""),"",ROUND($D152*MAX(1,$F152-$E152+1)*IFERROR(VLOOKUP($C152,Equipment!$A$2:$F$201,5,FALSE),0),2))</x:f>
      </x:c>
      <x:c r="J152" s="117"/>
    </x:row>
    <x:row r="153">
      <x:c r="A153" s="12"/>
      <x:c r="B153" s="12"/>
      <x:c r="C153" s="12"/>
      <x:c r="D153" s="65"/>
      <x:c r="E153" s="90"/>
      <x:c r="F153" s="90"/>
      <x:c r="G153" s="90"/>
      <x:c r="H153" s="12"/>
      <x:c r="I153" s="66" t="str">
        <x:f>IF(OR($B153="",$C153="",$D153="",$E153="",$F153=""),"",ROUND($D153*MAX(1,$F153-$E153+1)*IFERROR(VLOOKUP($C153,Equipment!$A$2:$F$201,5,FALSE),0),2))</x:f>
      </x:c>
      <x:c r="J153" s="117"/>
    </x:row>
    <x:row r="154">
      <x:c r="A154" s="12"/>
      <x:c r="B154" s="12"/>
      <x:c r="C154" s="12"/>
      <x:c r="D154" s="65"/>
      <x:c r="E154" s="90"/>
      <x:c r="F154" s="90"/>
      <x:c r="G154" s="90"/>
      <x:c r="H154" s="12"/>
      <x:c r="I154" s="66" t="str">
        <x:f>IF(OR($B154="",$C154="",$D154="",$E154="",$F154=""),"",ROUND($D154*MAX(1,$F154-$E154+1)*IFERROR(VLOOKUP($C154,Equipment!$A$2:$F$201,5,FALSE),0),2))</x:f>
      </x:c>
      <x:c r="J154" s="117"/>
    </x:row>
    <x:row r="155">
      <x:c r="A155" s="12"/>
      <x:c r="B155" s="12"/>
      <x:c r="C155" s="12"/>
      <x:c r="D155" s="65"/>
      <x:c r="E155" s="90"/>
      <x:c r="F155" s="90"/>
      <x:c r="G155" s="90"/>
      <x:c r="H155" s="12"/>
      <x:c r="I155" s="66" t="str">
        <x:f>IF(OR($B155="",$C155="",$D155="",$E155="",$F155=""),"",ROUND($D155*MAX(1,$F155-$E155+1)*IFERROR(VLOOKUP($C155,Equipment!$A$2:$F$201,5,FALSE),0),2))</x:f>
      </x:c>
      <x:c r="J155" s="117"/>
    </x:row>
    <x:row r="156">
      <x:c r="A156" s="12"/>
      <x:c r="B156" s="12"/>
      <x:c r="C156" s="12"/>
      <x:c r="D156" s="65"/>
      <x:c r="E156" s="90"/>
      <x:c r="F156" s="90"/>
      <x:c r="G156" s="90"/>
      <x:c r="H156" s="12"/>
      <x:c r="I156" s="66" t="str">
        <x:f>IF(OR($B156="",$C156="",$D156="",$E156="",$F156=""),"",ROUND($D156*MAX(1,$F156-$E156+1)*IFERROR(VLOOKUP($C156,Equipment!$A$2:$F$201,5,FALSE),0),2))</x:f>
      </x:c>
      <x:c r="J156" s="117"/>
    </x:row>
    <x:row r="157">
      <x:c r="A157" s="12"/>
      <x:c r="B157" s="12"/>
      <x:c r="C157" s="12"/>
      <x:c r="D157" s="65"/>
      <x:c r="E157" s="90"/>
      <x:c r="F157" s="90"/>
      <x:c r="G157" s="90"/>
      <x:c r="H157" s="12"/>
      <x:c r="I157" s="66" t="str">
        <x:f>IF(OR($B157="",$C157="",$D157="",$E157="",$F157=""),"",ROUND($D157*MAX(1,$F157-$E157+1)*IFERROR(VLOOKUP($C157,Equipment!$A$2:$F$201,5,FALSE),0),2))</x:f>
      </x:c>
      <x:c r="J157" s="117"/>
    </x:row>
    <x:row r="158">
      <x:c r="A158" s="12"/>
      <x:c r="B158" s="12"/>
      <x:c r="C158" s="12"/>
      <x:c r="D158" s="65"/>
      <x:c r="E158" s="90"/>
      <x:c r="F158" s="90"/>
      <x:c r="G158" s="90"/>
      <x:c r="H158" s="12"/>
      <x:c r="I158" s="66" t="str">
        <x:f>IF(OR($B158="",$C158="",$D158="",$E158="",$F158=""),"",ROUND($D158*MAX(1,$F158-$E158+1)*IFERROR(VLOOKUP($C158,Equipment!$A$2:$F$201,5,FALSE),0),2))</x:f>
      </x:c>
      <x:c r="J158" s="117"/>
    </x:row>
    <x:row r="159">
      <x:c r="A159" s="12"/>
      <x:c r="B159" s="12"/>
      <x:c r="C159" s="12"/>
      <x:c r="D159" s="65"/>
      <x:c r="E159" s="90"/>
      <x:c r="F159" s="90"/>
      <x:c r="G159" s="90"/>
      <x:c r="H159" s="12"/>
      <x:c r="I159" s="66" t="str">
        <x:f>IF(OR($B159="",$C159="",$D159="",$E159="",$F159=""),"",ROUND($D159*MAX(1,$F159-$E159+1)*IFERROR(VLOOKUP($C159,Equipment!$A$2:$F$201,5,FALSE),0),2))</x:f>
      </x:c>
      <x:c r="J159" s="117"/>
    </x:row>
    <x:row r="160">
      <x:c r="A160" s="12"/>
      <x:c r="B160" s="12"/>
      <x:c r="C160" s="12"/>
      <x:c r="D160" s="65"/>
      <x:c r="E160" s="90"/>
      <x:c r="F160" s="90"/>
      <x:c r="G160" s="90"/>
      <x:c r="H160" s="12"/>
      <x:c r="I160" s="66" t="str">
        <x:f>IF(OR($B160="",$C160="",$D160="",$E160="",$F160=""),"",ROUND($D160*MAX(1,$F160-$E160+1)*IFERROR(VLOOKUP($C160,Equipment!$A$2:$F$201,5,FALSE),0),2))</x:f>
      </x:c>
      <x:c r="J160" s="117"/>
    </x:row>
    <x:row r="161">
      <x:c r="A161" s="12"/>
      <x:c r="B161" s="12"/>
      <x:c r="C161" s="12"/>
      <x:c r="D161" s="65"/>
      <x:c r="E161" s="90"/>
      <x:c r="F161" s="90"/>
      <x:c r="G161" s="90"/>
      <x:c r="H161" s="12"/>
      <x:c r="I161" s="66" t="str">
        <x:f>IF(OR($B161="",$C161="",$D161="",$E161="",$F161=""),"",ROUND($D161*MAX(1,$F161-$E161+1)*IFERROR(VLOOKUP($C161,Equipment!$A$2:$F$201,5,FALSE),0),2))</x:f>
      </x:c>
      <x:c r="J161" s="117"/>
    </x:row>
    <x:row r="162">
      <x:c r="A162" s="12"/>
      <x:c r="B162" s="12"/>
      <x:c r="C162" s="12"/>
      <x:c r="D162" s="65"/>
      <x:c r="E162" s="90"/>
      <x:c r="F162" s="90"/>
      <x:c r="G162" s="90"/>
      <x:c r="H162" s="12"/>
      <x:c r="I162" s="66" t="str">
        <x:f>IF(OR($B162="",$C162="",$D162="",$E162="",$F162=""),"",ROUND($D162*MAX(1,$F162-$E162+1)*IFERROR(VLOOKUP($C162,Equipment!$A$2:$F$201,5,FALSE),0),2))</x:f>
      </x:c>
      <x:c r="J162" s="117"/>
    </x:row>
    <x:row r="163">
      <x:c r="A163" s="12"/>
      <x:c r="B163" s="12"/>
      <x:c r="C163" s="12"/>
      <x:c r="D163" s="65"/>
      <x:c r="E163" s="90"/>
      <x:c r="F163" s="90"/>
      <x:c r="G163" s="90"/>
      <x:c r="H163" s="12"/>
      <x:c r="I163" s="66" t="str">
        <x:f>IF(OR($B163="",$C163="",$D163="",$E163="",$F163=""),"",ROUND($D163*MAX(1,$F163-$E163+1)*IFERROR(VLOOKUP($C163,Equipment!$A$2:$F$201,5,FALSE),0),2))</x:f>
      </x:c>
      <x:c r="J163" s="117"/>
    </x:row>
    <x:row r="164">
      <x:c r="A164" s="12"/>
      <x:c r="B164" s="12"/>
      <x:c r="C164" s="12"/>
      <x:c r="D164" s="65"/>
      <x:c r="E164" s="90"/>
      <x:c r="F164" s="90"/>
      <x:c r="G164" s="90"/>
      <x:c r="H164" s="12"/>
      <x:c r="I164" s="66" t="str">
        <x:f>IF(OR($B164="",$C164="",$D164="",$E164="",$F164=""),"",ROUND($D164*MAX(1,$F164-$E164+1)*IFERROR(VLOOKUP($C164,Equipment!$A$2:$F$201,5,FALSE),0),2))</x:f>
      </x:c>
      <x:c r="J164" s="117"/>
    </x:row>
    <x:row r="165">
      <x:c r="A165" s="12"/>
      <x:c r="B165" s="12"/>
      <x:c r="C165" s="12"/>
      <x:c r="D165" s="65"/>
      <x:c r="E165" s="90"/>
      <x:c r="F165" s="90"/>
      <x:c r="G165" s="90"/>
      <x:c r="H165" s="12"/>
      <x:c r="I165" s="66" t="str">
        <x:f>IF(OR($B165="",$C165="",$D165="",$E165="",$F165=""),"",ROUND($D165*MAX(1,$F165-$E165+1)*IFERROR(VLOOKUP($C165,Equipment!$A$2:$F$201,5,FALSE),0),2))</x:f>
      </x:c>
      <x:c r="J165" s="117"/>
    </x:row>
    <x:row r="166">
      <x:c r="A166" s="12"/>
      <x:c r="B166" s="12"/>
      <x:c r="C166" s="12"/>
      <x:c r="D166" s="65"/>
      <x:c r="E166" s="90"/>
      <x:c r="F166" s="90"/>
      <x:c r="G166" s="90"/>
      <x:c r="H166" s="12"/>
      <x:c r="I166" s="66" t="str">
        <x:f>IF(OR($B166="",$C166="",$D166="",$E166="",$F166=""),"",ROUND($D166*MAX(1,$F166-$E166+1)*IFERROR(VLOOKUP($C166,Equipment!$A$2:$F$201,5,FALSE),0),2))</x:f>
      </x:c>
      <x:c r="J166" s="117"/>
    </x:row>
    <x:row r="167">
      <x:c r="A167" s="12"/>
      <x:c r="B167" s="12"/>
      <x:c r="C167" s="12"/>
      <x:c r="D167" s="65"/>
      <x:c r="E167" s="90"/>
      <x:c r="F167" s="90"/>
      <x:c r="G167" s="90"/>
      <x:c r="H167" s="12"/>
      <x:c r="I167" s="66" t="str">
        <x:f>IF(OR($B167="",$C167="",$D167="",$E167="",$F167=""),"",ROUND($D167*MAX(1,$F167-$E167+1)*IFERROR(VLOOKUP($C167,Equipment!$A$2:$F$201,5,FALSE),0),2))</x:f>
      </x:c>
      <x:c r="J167" s="117"/>
    </x:row>
    <x:row r="168">
      <x:c r="A168" s="12"/>
      <x:c r="B168" s="12"/>
      <x:c r="C168" s="12"/>
      <x:c r="D168" s="65"/>
      <x:c r="E168" s="90"/>
      <x:c r="F168" s="90"/>
      <x:c r="G168" s="90"/>
      <x:c r="H168" s="12"/>
      <x:c r="I168" s="66" t="str">
        <x:f>IF(OR($B168="",$C168="",$D168="",$E168="",$F168=""),"",ROUND($D168*MAX(1,$F168-$E168+1)*IFERROR(VLOOKUP($C168,Equipment!$A$2:$F$201,5,FALSE),0),2))</x:f>
      </x:c>
      <x:c r="J168" s="117"/>
    </x:row>
    <x:row r="169">
      <x:c r="A169" s="12"/>
      <x:c r="B169" s="12"/>
      <x:c r="C169" s="12"/>
      <x:c r="D169" s="65"/>
      <x:c r="E169" s="90"/>
      <x:c r="F169" s="90"/>
      <x:c r="G169" s="90"/>
      <x:c r="H169" s="12"/>
      <x:c r="I169" s="66" t="str">
        <x:f>IF(OR($B169="",$C169="",$D169="",$E169="",$F169=""),"",ROUND($D169*MAX(1,$F169-$E169+1)*IFERROR(VLOOKUP($C169,Equipment!$A$2:$F$201,5,FALSE),0),2))</x:f>
      </x:c>
      <x:c r="J169" s="117"/>
    </x:row>
    <x:row r="170">
      <x:c r="A170" s="12"/>
      <x:c r="B170" s="12"/>
      <x:c r="C170" s="12"/>
      <x:c r="D170" s="65"/>
      <x:c r="E170" s="90"/>
      <x:c r="F170" s="90"/>
      <x:c r="G170" s="90"/>
      <x:c r="H170" s="12"/>
      <x:c r="I170" s="66" t="str">
        <x:f>IF(OR($B170="",$C170="",$D170="",$E170="",$F170=""),"",ROUND($D170*MAX(1,$F170-$E170+1)*IFERROR(VLOOKUP($C170,Equipment!$A$2:$F$201,5,FALSE),0),2))</x:f>
      </x:c>
      <x:c r="J170" s="117"/>
    </x:row>
    <x:row r="171">
      <x:c r="A171" s="12"/>
      <x:c r="B171" s="12"/>
      <x:c r="C171" s="12"/>
      <x:c r="D171" s="65"/>
      <x:c r="E171" s="90"/>
      <x:c r="F171" s="90"/>
      <x:c r="G171" s="90"/>
      <x:c r="H171" s="12"/>
      <x:c r="I171" s="66" t="str">
        <x:f>IF(OR($B171="",$C171="",$D171="",$E171="",$F171=""),"",ROUND($D171*MAX(1,$F171-$E171+1)*IFERROR(VLOOKUP($C171,Equipment!$A$2:$F$201,5,FALSE),0),2))</x:f>
      </x:c>
      <x:c r="J171" s="117"/>
    </x:row>
    <x:row r="172">
      <x:c r="A172" s="12"/>
      <x:c r="B172" s="12"/>
      <x:c r="C172" s="12"/>
      <x:c r="D172" s="65"/>
      <x:c r="E172" s="90"/>
      <x:c r="F172" s="90"/>
      <x:c r="G172" s="90"/>
      <x:c r="H172" s="12"/>
      <x:c r="I172" s="66" t="str">
        <x:f>IF(OR($B172="",$C172="",$D172="",$E172="",$F172=""),"",ROUND($D172*MAX(1,$F172-$E172+1)*IFERROR(VLOOKUP($C172,Equipment!$A$2:$F$201,5,FALSE),0),2))</x:f>
      </x:c>
      <x:c r="J172" s="117"/>
    </x:row>
    <x:row r="173">
      <x:c r="A173" s="12"/>
      <x:c r="B173" s="12"/>
      <x:c r="C173" s="12"/>
      <x:c r="D173" s="65"/>
      <x:c r="E173" s="90"/>
      <x:c r="F173" s="90"/>
      <x:c r="G173" s="90"/>
      <x:c r="H173" s="12"/>
      <x:c r="I173" s="66" t="str">
        <x:f>IF(OR($B173="",$C173="",$D173="",$E173="",$F173=""),"",ROUND($D173*MAX(1,$F173-$E173+1)*IFERROR(VLOOKUP($C173,Equipment!$A$2:$F$201,5,FALSE),0),2))</x:f>
      </x:c>
      <x:c r="J173" s="117"/>
    </x:row>
    <x:row r="174">
      <x:c r="A174" s="12"/>
      <x:c r="B174" s="12"/>
      <x:c r="C174" s="12"/>
      <x:c r="D174" s="65"/>
      <x:c r="E174" s="90"/>
      <x:c r="F174" s="90"/>
      <x:c r="G174" s="90"/>
      <x:c r="H174" s="12"/>
      <x:c r="I174" s="66" t="str">
        <x:f>IF(OR($B174="",$C174="",$D174="",$E174="",$F174=""),"",ROUND($D174*MAX(1,$F174-$E174+1)*IFERROR(VLOOKUP($C174,Equipment!$A$2:$F$201,5,FALSE),0),2))</x:f>
      </x:c>
      <x:c r="J174" s="117"/>
    </x:row>
    <x:row r="175">
      <x:c r="A175" s="12"/>
      <x:c r="B175" s="12"/>
      <x:c r="C175" s="12"/>
      <x:c r="D175" s="65"/>
      <x:c r="E175" s="90"/>
      <x:c r="F175" s="90"/>
      <x:c r="G175" s="90"/>
      <x:c r="H175" s="12"/>
      <x:c r="I175" s="66" t="str">
        <x:f>IF(OR($B175="",$C175="",$D175="",$E175="",$F175=""),"",ROUND($D175*MAX(1,$F175-$E175+1)*IFERROR(VLOOKUP($C175,Equipment!$A$2:$F$201,5,FALSE),0),2))</x:f>
      </x:c>
      <x:c r="J175" s="117"/>
    </x:row>
    <x:row r="176">
      <x:c r="A176" s="12"/>
      <x:c r="B176" s="12"/>
      <x:c r="C176" s="12"/>
      <x:c r="D176" s="65"/>
      <x:c r="E176" s="90"/>
      <x:c r="F176" s="90"/>
      <x:c r="G176" s="90"/>
      <x:c r="H176" s="12"/>
      <x:c r="I176" s="66" t="str">
        <x:f>IF(OR($B176="",$C176="",$D176="",$E176="",$F176=""),"",ROUND($D176*MAX(1,$F176-$E176+1)*IFERROR(VLOOKUP($C176,Equipment!$A$2:$F$201,5,FALSE),0),2))</x:f>
      </x:c>
      <x:c r="J176" s="117"/>
    </x:row>
    <x:row r="177">
      <x:c r="A177" s="12"/>
      <x:c r="B177" s="12"/>
      <x:c r="C177" s="12"/>
      <x:c r="D177" s="65"/>
      <x:c r="E177" s="90"/>
      <x:c r="F177" s="90"/>
      <x:c r="G177" s="90"/>
      <x:c r="H177" s="12"/>
      <x:c r="I177" s="66" t="str">
        <x:f>IF(OR($B177="",$C177="",$D177="",$E177="",$F177=""),"",ROUND($D177*MAX(1,$F177-$E177+1)*IFERROR(VLOOKUP($C177,Equipment!$A$2:$F$201,5,FALSE),0),2))</x:f>
      </x:c>
      <x:c r="J177" s="117"/>
    </x:row>
    <x:row r="178">
      <x:c r="A178" s="12"/>
      <x:c r="B178" s="12"/>
      <x:c r="C178" s="12"/>
      <x:c r="D178" s="65"/>
      <x:c r="E178" s="90"/>
      <x:c r="F178" s="90"/>
      <x:c r="G178" s="90"/>
      <x:c r="H178" s="12"/>
      <x:c r="I178" s="66" t="str">
        <x:f>IF(OR($B178="",$C178="",$D178="",$E178="",$F178=""),"",ROUND($D178*MAX(1,$F178-$E178+1)*IFERROR(VLOOKUP($C178,Equipment!$A$2:$F$201,5,FALSE),0),2))</x:f>
      </x:c>
      <x:c r="J178" s="117"/>
    </x:row>
    <x:row r="179">
      <x:c r="A179" s="12"/>
      <x:c r="B179" s="12"/>
      <x:c r="C179" s="12"/>
      <x:c r="D179" s="65"/>
      <x:c r="E179" s="90"/>
      <x:c r="F179" s="90"/>
      <x:c r="G179" s="90"/>
      <x:c r="H179" s="12"/>
      <x:c r="I179" s="66" t="str">
        <x:f>IF(OR($B179="",$C179="",$D179="",$E179="",$F179=""),"",ROUND($D179*MAX(1,$F179-$E179+1)*IFERROR(VLOOKUP($C179,Equipment!$A$2:$F$201,5,FALSE),0),2))</x:f>
      </x:c>
      <x:c r="J179" s="117"/>
    </x:row>
    <x:row r="180">
      <x:c r="A180" s="12"/>
      <x:c r="B180" s="12"/>
      <x:c r="C180" s="12"/>
      <x:c r="D180" s="65"/>
      <x:c r="E180" s="90"/>
      <x:c r="F180" s="90"/>
      <x:c r="G180" s="90"/>
      <x:c r="H180" s="12"/>
      <x:c r="I180" s="66" t="str">
        <x:f>IF(OR($B180="",$C180="",$D180="",$E180="",$F180=""),"",ROUND($D180*MAX(1,$F180-$E180+1)*IFERROR(VLOOKUP($C180,Equipment!$A$2:$F$201,5,FALSE),0),2))</x:f>
      </x:c>
      <x:c r="J180" s="117"/>
    </x:row>
    <x:row r="181">
      <x:c r="A181" s="12"/>
      <x:c r="B181" s="12"/>
      <x:c r="C181" s="12"/>
      <x:c r="D181" s="65"/>
      <x:c r="E181" s="90"/>
      <x:c r="F181" s="90"/>
      <x:c r="G181" s="90"/>
      <x:c r="H181" s="12"/>
      <x:c r="I181" s="66" t="str">
        <x:f>IF(OR($B181="",$C181="",$D181="",$E181="",$F181=""),"",ROUND($D181*MAX(1,$F181-$E181+1)*IFERROR(VLOOKUP($C181,Equipment!$A$2:$F$201,5,FALSE),0),2))</x:f>
      </x:c>
      <x:c r="J181" s="117"/>
    </x:row>
    <x:row r="182">
      <x:c r="A182" s="12"/>
      <x:c r="B182" s="12"/>
      <x:c r="C182" s="12"/>
      <x:c r="D182" s="65"/>
      <x:c r="E182" s="90"/>
      <x:c r="F182" s="90"/>
      <x:c r="G182" s="90"/>
      <x:c r="H182" s="12"/>
      <x:c r="I182" s="66" t="str">
        <x:f>IF(OR($B182="",$C182="",$D182="",$E182="",$F182=""),"",ROUND($D182*MAX(1,$F182-$E182+1)*IFERROR(VLOOKUP($C182,Equipment!$A$2:$F$201,5,FALSE),0),2))</x:f>
      </x:c>
      <x:c r="J182" s="117"/>
    </x:row>
    <x:row r="183">
      <x:c r="A183" s="12"/>
      <x:c r="B183" s="12"/>
      <x:c r="C183" s="12"/>
      <x:c r="D183" s="65"/>
      <x:c r="E183" s="90"/>
      <x:c r="F183" s="90"/>
      <x:c r="G183" s="90"/>
      <x:c r="H183" s="12"/>
      <x:c r="I183" s="66" t="str">
        <x:f>IF(OR($B183="",$C183="",$D183="",$E183="",$F183=""),"",ROUND($D183*MAX(1,$F183-$E183+1)*IFERROR(VLOOKUP($C183,Equipment!$A$2:$F$201,5,FALSE),0),2))</x:f>
      </x:c>
      <x:c r="J183" s="117"/>
    </x:row>
    <x:row r="184">
      <x:c r="A184" s="12"/>
      <x:c r="B184" s="12"/>
      <x:c r="C184" s="12"/>
      <x:c r="D184" s="65"/>
      <x:c r="E184" s="90"/>
      <x:c r="F184" s="90"/>
      <x:c r="G184" s="90"/>
      <x:c r="H184" s="12"/>
      <x:c r="I184" s="66" t="str">
        <x:f>IF(OR($B184="",$C184="",$D184="",$E184="",$F184=""),"",ROUND($D184*MAX(1,$F184-$E184+1)*IFERROR(VLOOKUP($C184,Equipment!$A$2:$F$201,5,FALSE),0),2))</x:f>
      </x:c>
      <x:c r="J184" s="117"/>
    </x:row>
    <x:row r="185">
      <x:c r="A185" s="12"/>
      <x:c r="B185" s="12"/>
      <x:c r="C185" s="12"/>
      <x:c r="D185" s="65"/>
      <x:c r="E185" s="90"/>
      <x:c r="F185" s="90"/>
      <x:c r="G185" s="90"/>
      <x:c r="H185" s="12"/>
      <x:c r="I185" s="66" t="str">
        <x:f>IF(OR($B185="",$C185="",$D185="",$E185="",$F185=""),"",ROUND($D185*MAX(1,$F185-$E185+1)*IFERROR(VLOOKUP($C185,Equipment!$A$2:$F$201,5,FALSE),0),2))</x:f>
      </x:c>
      <x:c r="J185" s="117"/>
    </x:row>
    <x:row r="186">
      <x:c r="A186" s="12"/>
      <x:c r="B186" s="12"/>
      <x:c r="C186" s="12"/>
      <x:c r="D186" s="65"/>
      <x:c r="E186" s="90"/>
      <x:c r="F186" s="90"/>
      <x:c r="G186" s="90"/>
      <x:c r="H186" s="12"/>
      <x:c r="I186" s="66" t="str">
        <x:f>IF(OR($B186="",$C186="",$D186="",$E186="",$F186=""),"",ROUND($D186*MAX(1,$F186-$E186+1)*IFERROR(VLOOKUP($C186,Equipment!$A$2:$F$201,5,FALSE),0),2))</x:f>
      </x:c>
      <x:c r="J186" s="117"/>
    </x:row>
    <x:row r="187">
      <x:c r="A187" s="12"/>
      <x:c r="B187" s="12"/>
      <x:c r="C187" s="12"/>
      <x:c r="D187" s="65"/>
      <x:c r="E187" s="90"/>
      <x:c r="F187" s="90"/>
      <x:c r="G187" s="90"/>
      <x:c r="H187" s="12"/>
      <x:c r="I187" s="66" t="str">
        <x:f>IF(OR($B187="",$C187="",$D187="",$E187="",$F187=""),"",ROUND($D187*MAX(1,$F187-$E187+1)*IFERROR(VLOOKUP($C187,Equipment!$A$2:$F$201,5,FALSE),0),2))</x:f>
      </x:c>
      <x:c r="J187" s="117"/>
    </x:row>
    <x:row r="188">
      <x:c r="A188" s="12"/>
      <x:c r="B188" s="12"/>
      <x:c r="C188" s="12"/>
      <x:c r="D188" s="65"/>
      <x:c r="E188" s="90"/>
      <x:c r="F188" s="90"/>
      <x:c r="G188" s="90"/>
      <x:c r="H188" s="12"/>
      <x:c r="I188" s="66" t="str">
        <x:f>IF(OR($B188="",$C188="",$D188="",$E188="",$F188=""),"",ROUND($D188*MAX(1,$F188-$E188+1)*IFERROR(VLOOKUP($C188,Equipment!$A$2:$F$201,5,FALSE),0),2))</x:f>
      </x:c>
      <x:c r="J188" s="117"/>
    </x:row>
    <x:row r="189">
      <x:c r="A189" s="12"/>
      <x:c r="B189" s="12"/>
      <x:c r="C189" s="12"/>
      <x:c r="D189" s="65"/>
      <x:c r="E189" s="90"/>
      <x:c r="F189" s="90"/>
      <x:c r="G189" s="90"/>
      <x:c r="H189" s="12"/>
      <x:c r="I189" s="66" t="str">
        <x:f>IF(OR($B189="",$C189="",$D189="",$E189="",$F189=""),"",ROUND($D189*MAX(1,$F189-$E189+1)*IFERROR(VLOOKUP($C189,Equipment!$A$2:$F$201,5,FALSE),0),2))</x:f>
      </x:c>
      <x:c r="J189" s="117"/>
    </x:row>
    <x:row r="190">
      <x:c r="A190" s="12"/>
      <x:c r="B190" s="12"/>
      <x:c r="C190" s="12"/>
      <x:c r="D190" s="65"/>
      <x:c r="E190" s="90"/>
      <x:c r="F190" s="90"/>
      <x:c r="G190" s="90"/>
      <x:c r="H190" s="12"/>
      <x:c r="I190" s="66" t="str">
        <x:f>IF(OR($B190="",$C190="",$D190="",$E190="",$F190=""),"",ROUND($D190*MAX(1,$F190-$E190+1)*IFERROR(VLOOKUP($C190,Equipment!$A$2:$F$201,5,FALSE),0),2))</x:f>
      </x:c>
      <x:c r="J190" s="117"/>
    </x:row>
    <x:row r="191">
      <x:c r="A191" s="12"/>
      <x:c r="B191" s="12"/>
      <x:c r="C191" s="12"/>
      <x:c r="D191" s="65"/>
      <x:c r="E191" s="90"/>
      <x:c r="F191" s="90"/>
      <x:c r="G191" s="90"/>
      <x:c r="H191" s="12"/>
      <x:c r="I191" s="66" t="str">
        <x:f>IF(OR($B191="",$C191="",$D191="",$E191="",$F191=""),"",ROUND($D191*MAX(1,$F191-$E191+1)*IFERROR(VLOOKUP($C191,Equipment!$A$2:$F$201,5,FALSE),0),2))</x:f>
      </x:c>
      <x:c r="J191" s="117"/>
    </x:row>
    <x:row r="192">
      <x:c r="A192" s="12"/>
      <x:c r="B192" s="12"/>
      <x:c r="C192" s="12"/>
      <x:c r="D192" s="65"/>
      <x:c r="E192" s="90"/>
      <x:c r="F192" s="90"/>
      <x:c r="G192" s="90"/>
      <x:c r="H192" s="12"/>
      <x:c r="I192" s="66" t="str">
        <x:f>IF(OR($B192="",$C192="",$D192="",$E192="",$F192=""),"",ROUND($D192*MAX(1,$F192-$E192+1)*IFERROR(VLOOKUP($C192,Equipment!$A$2:$F$201,5,FALSE),0),2))</x:f>
      </x:c>
      <x:c r="J192" s="117"/>
    </x:row>
    <x:row r="193">
      <x:c r="A193" s="12"/>
      <x:c r="B193" s="12"/>
      <x:c r="C193" s="12"/>
      <x:c r="D193" s="65"/>
      <x:c r="E193" s="90"/>
      <x:c r="F193" s="90"/>
      <x:c r="G193" s="90"/>
      <x:c r="H193" s="12"/>
      <x:c r="I193" s="66" t="str">
        <x:f>IF(OR($B193="",$C193="",$D193="",$E193="",$F193=""),"",ROUND($D193*MAX(1,$F193-$E193+1)*IFERROR(VLOOKUP($C193,Equipment!$A$2:$F$201,5,FALSE),0),2))</x:f>
      </x:c>
      <x:c r="J193" s="117"/>
    </x:row>
    <x:row r="194">
      <x:c r="A194" s="12"/>
      <x:c r="B194" s="12"/>
      <x:c r="C194" s="12"/>
      <x:c r="D194" s="65"/>
      <x:c r="E194" s="90"/>
      <x:c r="F194" s="90"/>
      <x:c r="G194" s="90"/>
      <x:c r="H194" s="12"/>
      <x:c r="I194" s="66" t="str">
        <x:f>IF(OR($B194="",$C194="",$D194="",$E194="",$F194=""),"",ROUND($D194*MAX(1,$F194-$E194+1)*IFERROR(VLOOKUP($C194,Equipment!$A$2:$F$201,5,FALSE),0),2))</x:f>
      </x:c>
      <x:c r="J194" s="117"/>
    </x:row>
    <x:row r="195">
      <x:c r="A195" s="12"/>
      <x:c r="B195" s="12"/>
      <x:c r="C195" s="12"/>
      <x:c r="D195" s="65"/>
      <x:c r="E195" s="90"/>
      <x:c r="F195" s="90"/>
      <x:c r="G195" s="90"/>
      <x:c r="H195" s="12"/>
      <x:c r="I195" s="66" t="str">
        <x:f>IF(OR($B195="",$C195="",$D195="",$E195="",$F195=""),"",ROUND($D195*MAX(1,$F195-$E195+1)*IFERROR(VLOOKUP($C195,Equipment!$A$2:$F$201,5,FALSE),0),2))</x:f>
      </x:c>
      <x:c r="J195" s="117"/>
    </x:row>
    <x:row r="196">
      <x:c r="A196" s="12"/>
      <x:c r="B196" s="12"/>
      <x:c r="C196" s="12"/>
      <x:c r="D196" s="65"/>
      <x:c r="E196" s="90"/>
      <x:c r="F196" s="90"/>
      <x:c r="G196" s="90"/>
      <x:c r="H196" s="12"/>
      <x:c r="I196" s="66" t="str">
        <x:f>IF(OR($B196="",$C196="",$D196="",$E196="",$F196=""),"",ROUND($D196*MAX(1,$F196-$E196+1)*IFERROR(VLOOKUP($C196,Equipment!$A$2:$F$201,5,FALSE),0),2))</x:f>
      </x:c>
      <x:c r="J196" s="117"/>
    </x:row>
    <x:row r="197">
      <x:c r="A197" s="12"/>
      <x:c r="B197" s="12"/>
      <x:c r="C197" s="12"/>
      <x:c r="D197" s="65"/>
      <x:c r="E197" s="90"/>
      <x:c r="F197" s="90"/>
      <x:c r="G197" s="90"/>
      <x:c r="H197" s="12"/>
      <x:c r="I197" s="66" t="str">
        <x:f>IF(OR($B197="",$C197="",$D197="",$E197="",$F197=""),"",ROUND($D197*MAX(1,$F197-$E197+1)*IFERROR(VLOOKUP($C197,Equipment!$A$2:$F$201,5,FALSE),0),2))</x:f>
      </x:c>
      <x:c r="J197" s="117"/>
    </x:row>
    <x:row r="198">
      <x:c r="A198" s="12"/>
      <x:c r="B198" s="12"/>
      <x:c r="C198" s="12"/>
      <x:c r="D198" s="65"/>
      <x:c r="E198" s="90"/>
      <x:c r="F198" s="90"/>
      <x:c r="G198" s="90"/>
      <x:c r="H198" s="12"/>
      <x:c r="I198" s="66" t="str">
        <x:f>IF(OR($B198="",$C198="",$D198="",$E198="",$F198=""),"",ROUND($D198*MAX(1,$F198-$E198+1)*IFERROR(VLOOKUP($C198,Equipment!$A$2:$F$201,5,FALSE),0),2))</x:f>
      </x:c>
      <x:c r="J198" s="117"/>
    </x:row>
    <x:row r="199">
      <x:c r="A199" s="12"/>
      <x:c r="B199" s="12"/>
      <x:c r="C199" s="12"/>
      <x:c r="D199" s="65"/>
      <x:c r="E199" s="90"/>
      <x:c r="F199" s="90"/>
      <x:c r="G199" s="90"/>
      <x:c r="H199" s="12"/>
      <x:c r="I199" s="66" t="str">
        <x:f>IF(OR($B199="",$C199="",$D199="",$E199="",$F199=""),"",ROUND($D199*MAX(1,$F199-$E199+1)*IFERROR(VLOOKUP($C199,Equipment!$A$2:$F$201,5,FALSE),0),2))</x:f>
      </x:c>
      <x:c r="J199" s="117"/>
    </x:row>
    <x:row r="200">
      <x:c r="A200" s="12"/>
      <x:c r="B200" s="12"/>
      <x:c r="C200" s="12"/>
      <x:c r="D200" s="65"/>
      <x:c r="E200" s="90"/>
      <x:c r="F200" s="90"/>
      <x:c r="G200" s="90"/>
      <x:c r="H200" s="12"/>
      <x:c r="I200" s="66" t="str">
        <x:f>IF(OR($B200="",$C200="",$D200="",$E200="",$F200=""),"",ROUND($D200*MAX(1,$F200-$E200+1)*IFERROR(VLOOKUP($C200,Equipment!$A$2:$F$201,5,FALSE),0),2))</x:f>
      </x:c>
      <x:c r="J200" s="117"/>
    </x:row>
    <x:row r="201">
      <x:c r="A201" s="12"/>
      <x:c r="B201" s="12"/>
      <x:c r="C201" s="12"/>
      <x:c r="D201" s="65"/>
      <x:c r="E201" s="90"/>
      <x:c r="F201" s="90"/>
      <x:c r="G201" s="90"/>
      <x:c r="H201" s="12"/>
      <x:c r="I201" s="66" t="str">
        <x:f>IF(OR($B201="",$C201="",$D201="",$E201="",$F201=""),"",ROUND($D201*MAX(1,$F201-$E201+1)*IFERROR(VLOOKUP($C201,Equipment!$A$2:$F$201,5,FALSE),0),2))</x:f>
      </x:c>
      <x:c r="J201" s="117"/>
    </x:row>
    <x:row r="202">
      <x:c r="A202" s="12"/>
      <x:c r="B202" s="12"/>
      <x:c r="C202" s="12"/>
      <x:c r="D202" s="65"/>
      <x:c r="E202" s="90"/>
      <x:c r="F202" s="90"/>
      <x:c r="G202" s="90"/>
      <x:c r="H202" s="12"/>
      <x:c r="I202" s="66" t="str">
        <x:f>IF(OR($B202="",$C202="",$D202="",$E202="",$F202=""),"",ROUND($D202*MAX(1,$F202-$E202+1)*IFERROR(VLOOKUP($C202,Equipment!$A$2:$F$201,5,FALSE),0),2))</x:f>
      </x:c>
      <x:c r="J202" s="117"/>
    </x:row>
    <x:row r="203">
      <x:c r="A203" s="12"/>
      <x:c r="B203" s="12"/>
      <x:c r="C203" s="12"/>
      <x:c r="D203" s="65"/>
      <x:c r="E203" s="90"/>
      <x:c r="F203" s="90"/>
      <x:c r="G203" s="90"/>
      <x:c r="H203" s="12"/>
      <x:c r="I203" s="66" t="str">
        <x:f>IF(OR($B203="",$C203="",$D203="",$E203="",$F203=""),"",ROUND($D203*MAX(1,$F203-$E203+1)*IFERROR(VLOOKUP($C203,Equipment!$A$2:$F$201,5,FALSE),0),2))</x:f>
      </x:c>
      <x:c r="J203" s="117"/>
    </x:row>
    <x:row r="204">
      <x:c r="A204" s="12"/>
      <x:c r="B204" s="12"/>
      <x:c r="C204" s="12"/>
      <x:c r="D204" s="65"/>
      <x:c r="E204" s="90"/>
      <x:c r="F204" s="90"/>
      <x:c r="G204" s="90"/>
      <x:c r="H204" s="12"/>
      <x:c r="I204" s="66" t="str">
        <x:f>IF(OR($B204="",$C204="",$D204="",$E204="",$F204=""),"",ROUND($D204*MAX(1,$F204-$E204+1)*IFERROR(VLOOKUP($C204,Equipment!$A$2:$F$201,5,FALSE),0),2))</x:f>
      </x:c>
      <x:c r="J204" s="117"/>
    </x:row>
    <x:row r="205">
      <x:c r="A205" s="12"/>
      <x:c r="B205" s="12"/>
      <x:c r="C205" s="12"/>
      <x:c r="D205" s="65"/>
      <x:c r="E205" s="90"/>
      <x:c r="F205" s="90"/>
      <x:c r="G205" s="90"/>
      <x:c r="H205" s="12"/>
      <x:c r="I205" s="66" t="str">
        <x:f>IF(OR($B205="",$C205="",$D205="",$E205="",$F205=""),"",ROUND($D205*MAX(1,$F205-$E205+1)*IFERROR(VLOOKUP($C205,Equipment!$A$2:$F$201,5,FALSE),0),2))</x:f>
      </x:c>
      <x:c r="J205" s="117"/>
    </x:row>
    <x:row r="206">
      <x:c r="A206" s="12"/>
      <x:c r="B206" s="12"/>
      <x:c r="C206" s="12"/>
      <x:c r="D206" s="65"/>
      <x:c r="E206" s="90"/>
      <x:c r="F206" s="90"/>
      <x:c r="G206" s="90"/>
      <x:c r="H206" s="12"/>
      <x:c r="I206" s="66" t="str">
        <x:f>IF(OR($B206="",$C206="",$D206="",$E206="",$F206=""),"",ROUND($D206*MAX(1,$F206-$E206+1)*IFERROR(VLOOKUP($C206,Equipment!$A$2:$F$201,5,FALSE),0),2))</x:f>
      </x:c>
      <x:c r="J206" s="117"/>
    </x:row>
    <x:row r="207">
      <x:c r="A207" s="12"/>
      <x:c r="B207" s="12"/>
      <x:c r="C207" s="12"/>
      <x:c r="D207" s="65"/>
      <x:c r="E207" s="90"/>
      <x:c r="F207" s="90"/>
      <x:c r="G207" s="90"/>
      <x:c r="H207" s="12"/>
      <x:c r="I207" s="66" t="str">
        <x:f>IF(OR($B207="",$C207="",$D207="",$E207="",$F207=""),"",ROUND($D207*MAX(1,$F207-$E207+1)*IFERROR(VLOOKUP($C207,Equipment!$A$2:$F$201,5,FALSE),0),2))</x:f>
      </x:c>
      <x:c r="J207" s="117"/>
    </x:row>
    <x:row r="208">
      <x:c r="A208" s="12"/>
      <x:c r="B208" s="12"/>
      <x:c r="C208" s="12"/>
      <x:c r="D208" s="65"/>
      <x:c r="E208" s="90"/>
      <x:c r="F208" s="90"/>
      <x:c r="G208" s="90"/>
      <x:c r="H208" s="12"/>
      <x:c r="I208" s="66" t="str">
        <x:f>IF(OR($B208="",$C208="",$D208="",$E208="",$F208=""),"",ROUND($D208*MAX(1,$F208-$E208+1)*IFERROR(VLOOKUP($C208,Equipment!$A$2:$F$201,5,FALSE),0),2))</x:f>
      </x:c>
      <x:c r="J208" s="117"/>
    </x:row>
    <x:row r="209">
      <x:c r="A209" s="12"/>
      <x:c r="B209" s="12"/>
      <x:c r="C209" s="12"/>
      <x:c r="D209" s="65"/>
      <x:c r="E209" s="90"/>
      <x:c r="F209" s="90"/>
      <x:c r="G209" s="90"/>
      <x:c r="H209" s="12"/>
      <x:c r="I209" s="66" t="str">
        <x:f>IF(OR($B209="",$C209="",$D209="",$E209="",$F209=""),"",ROUND($D209*MAX(1,$F209-$E209+1)*IFERROR(VLOOKUP($C209,Equipment!$A$2:$F$201,5,FALSE),0),2))</x:f>
      </x:c>
      <x:c r="J209" s="117"/>
    </x:row>
    <x:row r="210">
      <x:c r="A210" s="12"/>
      <x:c r="B210" s="12"/>
      <x:c r="C210" s="12"/>
      <x:c r="D210" s="65"/>
      <x:c r="E210" s="90"/>
      <x:c r="F210" s="90"/>
      <x:c r="G210" s="90"/>
      <x:c r="H210" s="12"/>
      <x:c r="I210" s="66" t="str">
        <x:f>IF(OR($B210="",$C210="",$D210="",$E210="",$F210=""),"",ROUND($D210*MAX(1,$F210-$E210+1)*IFERROR(VLOOKUP($C210,Equipment!$A$2:$F$201,5,FALSE),0),2))</x:f>
      </x:c>
      <x:c r="J210" s="117"/>
    </x:row>
    <x:row r="211">
      <x:c r="A211" s="12"/>
      <x:c r="B211" s="12"/>
      <x:c r="C211" s="12"/>
      <x:c r="D211" s="65"/>
      <x:c r="E211" s="90"/>
      <x:c r="F211" s="90"/>
      <x:c r="G211" s="90"/>
      <x:c r="H211" s="12"/>
      <x:c r="I211" s="66" t="str">
        <x:f>IF(OR($B211="",$C211="",$D211="",$E211="",$F211=""),"",ROUND($D211*MAX(1,$F211-$E211+1)*IFERROR(VLOOKUP($C211,Equipment!$A$2:$F$201,5,FALSE),0),2))</x:f>
      </x:c>
      <x:c r="J211" s="117"/>
    </x:row>
    <x:row r="212">
      <x:c r="A212" s="12"/>
      <x:c r="B212" s="12"/>
      <x:c r="C212" s="12"/>
      <x:c r="D212" s="65"/>
      <x:c r="E212" s="90"/>
      <x:c r="F212" s="90"/>
      <x:c r="G212" s="90"/>
      <x:c r="H212" s="12"/>
      <x:c r="I212" s="66" t="str">
        <x:f>IF(OR($B212="",$C212="",$D212="",$E212="",$F212=""),"",ROUND($D212*MAX(1,$F212-$E212+1)*IFERROR(VLOOKUP($C212,Equipment!$A$2:$F$201,5,FALSE),0),2))</x:f>
      </x:c>
      <x:c r="J212" s="117"/>
    </x:row>
    <x:row r="213">
      <x:c r="A213" s="12"/>
      <x:c r="B213" s="12"/>
      <x:c r="C213" s="12"/>
      <x:c r="D213" s="65"/>
      <x:c r="E213" s="90"/>
      <x:c r="F213" s="90"/>
      <x:c r="G213" s="90"/>
      <x:c r="H213" s="12"/>
      <x:c r="I213" s="66" t="str">
        <x:f>IF(OR($B213="",$C213="",$D213="",$E213="",$F213=""),"",ROUND($D213*MAX(1,$F213-$E213+1)*IFERROR(VLOOKUP($C213,Equipment!$A$2:$F$201,5,FALSE),0),2))</x:f>
      </x:c>
      <x:c r="J213" s="117"/>
    </x:row>
    <x:row r="214">
      <x:c r="A214" s="12"/>
      <x:c r="B214" s="12"/>
      <x:c r="C214" s="12"/>
      <x:c r="D214" s="65"/>
      <x:c r="E214" s="90"/>
      <x:c r="F214" s="90"/>
      <x:c r="G214" s="90"/>
      <x:c r="H214" s="12"/>
      <x:c r="I214" s="66" t="str">
        <x:f>IF(OR($B214="",$C214="",$D214="",$E214="",$F214=""),"",ROUND($D214*MAX(1,$F214-$E214+1)*IFERROR(VLOOKUP($C214,Equipment!$A$2:$F$201,5,FALSE),0),2))</x:f>
      </x:c>
      <x:c r="J214" s="117"/>
    </x:row>
    <x:row r="215">
      <x:c r="A215" s="12"/>
      <x:c r="B215" s="12"/>
      <x:c r="C215" s="12"/>
      <x:c r="D215" s="65"/>
      <x:c r="E215" s="90"/>
      <x:c r="F215" s="90"/>
      <x:c r="G215" s="90"/>
      <x:c r="H215" s="12"/>
      <x:c r="I215" s="66" t="str">
        <x:f>IF(OR($B215="",$C215="",$D215="",$E215="",$F215=""),"",ROUND($D215*MAX(1,$F215-$E215+1)*IFERROR(VLOOKUP($C215,Equipment!$A$2:$F$201,5,FALSE),0),2))</x:f>
      </x:c>
      <x:c r="J215" s="117"/>
    </x:row>
    <x:row r="216">
      <x:c r="A216" s="12"/>
      <x:c r="B216" s="12"/>
      <x:c r="C216" s="12"/>
      <x:c r="D216" s="65"/>
      <x:c r="E216" s="90"/>
      <x:c r="F216" s="90"/>
      <x:c r="G216" s="90"/>
      <x:c r="H216" s="12"/>
      <x:c r="I216" s="66" t="str">
        <x:f>IF(OR($B216="",$C216="",$D216="",$E216="",$F216=""),"",ROUND($D216*MAX(1,$F216-$E216+1)*IFERROR(VLOOKUP($C216,Equipment!$A$2:$F$201,5,FALSE),0),2))</x:f>
      </x:c>
      <x:c r="J216" s="117"/>
    </x:row>
    <x:row r="217">
      <x:c r="A217" s="12"/>
      <x:c r="B217" s="12"/>
      <x:c r="C217" s="12"/>
      <x:c r="D217" s="65"/>
      <x:c r="E217" s="90"/>
      <x:c r="F217" s="90"/>
      <x:c r="G217" s="90"/>
      <x:c r="H217" s="12"/>
      <x:c r="I217" s="66" t="str">
        <x:f>IF(OR($B217="",$C217="",$D217="",$E217="",$F217=""),"",ROUND($D217*MAX(1,$F217-$E217+1)*IFERROR(VLOOKUP($C217,Equipment!$A$2:$F$201,5,FALSE),0),2))</x:f>
      </x:c>
      <x:c r="J217" s="117"/>
    </x:row>
    <x:row r="218">
      <x:c r="A218" s="12"/>
      <x:c r="B218" s="12"/>
      <x:c r="C218" s="12"/>
      <x:c r="D218" s="65"/>
      <x:c r="E218" s="90"/>
      <x:c r="F218" s="90"/>
      <x:c r="G218" s="90"/>
      <x:c r="H218" s="12"/>
      <x:c r="I218" s="66" t="str">
        <x:f>IF(OR($B218="",$C218="",$D218="",$E218="",$F218=""),"",ROUND($D218*MAX(1,$F218-$E218+1)*IFERROR(VLOOKUP($C218,Equipment!$A$2:$F$201,5,FALSE),0),2))</x:f>
      </x:c>
      <x:c r="J218" s="117"/>
    </x:row>
    <x:row r="219">
      <x:c r="A219" s="12"/>
      <x:c r="B219" s="12"/>
      <x:c r="C219" s="12"/>
      <x:c r="D219" s="65"/>
      <x:c r="E219" s="90"/>
      <x:c r="F219" s="90"/>
      <x:c r="G219" s="90"/>
      <x:c r="H219" s="12"/>
      <x:c r="I219" s="66" t="str">
        <x:f>IF(OR($B219="",$C219="",$D219="",$E219="",$F219=""),"",ROUND($D219*MAX(1,$F219-$E219+1)*IFERROR(VLOOKUP($C219,Equipment!$A$2:$F$201,5,FALSE),0),2))</x:f>
      </x:c>
      <x:c r="J219" s="117"/>
    </x:row>
    <x:row r="220">
      <x:c r="A220" s="12"/>
      <x:c r="B220" s="12"/>
      <x:c r="C220" s="12"/>
      <x:c r="D220" s="65"/>
      <x:c r="E220" s="90"/>
      <x:c r="F220" s="90"/>
      <x:c r="G220" s="90"/>
      <x:c r="H220" s="12"/>
      <x:c r="I220" s="66" t="str">
        <x:f>IF(OR($B220="",$C220="",$D220="",$E220="",$F220=""),"",ROUND($D220*MAX(1,$F220-$E220+1)*IFERROR(VLOOKUP($C220,Equipment!$A$2:$F$201,5,FALSE),0),2))</x:f>
      </x:c>
      <x:c r="J220" s="117"/>
    </x:row>
    <x:row r="221">
      <x:c r="A221" s="12"/>
      <x:c r="B221" s="12"/>
      <x:c r="C221" s="12"/>
      <x:c r="D221" s="65"/>
      <x:c r="E221" s="90"/>
      <x:c r="F221" s="90"/>
      <x:c r="G221" s="90"/>
      <x:c r="H221" s="12"/>
      <x:c r="I221" s="66" t="str">
        <x:f>IF(OR($B221="",$C221="",$D221="",$E221="",$F221=""),"",ROUND($D221*MAX(1,$F221-$E221+1)*IFERROR(VLOOKUP($C221,Equipment!$A$2:$F$201,5,FALSE),0),2))</x:f>
      </x:c>
      <x:c r="J221" s="117"/>
    </x:row>
    <x:row r="222">
      <x:c r="A222" s="12"/>
      <x:c r="B222" s="12"/>
      <x:c r="C222" s="12"/>
      <x:c r="D222" s="65"/>
      <x:c r="E222" s="90"/>
      <x:c r="F222" s="90"/>
      <x:c r="G222" s="90"/>
      <x:c r="H222" s="12"/>
      <x:c r="I222" s="66" t="str">
        <x:f>IF(OR($B222="",$C222="",$D222="",$E222="",$F222=""),"",ROUND($D222*MAX(1,$F222-$E222+1)*IFERROR(VLOOKUP($C222,Equipment!$A$2:$F$201,5,FALSE),0),2))</x:f>
      </x:c>
      <x:c r="J222" s="117"/>
    </x:row>
    <x:row r="223">
      <x:c r="A223" s="12"/>
      <x:c r="B223" s="12"/>
      <x:c r="C223" s="12"/>
      <x:c r="D223" s="65"/>
      <x:c r="E223" s="90"/>
      <x:c r="F223" s="90"/>
      <x:c r="G223" s="90"/>
      <x:c r="H223" s="12"/>
      <x:c r="I223" s="66" t="str">
        <x:f>IF(OR($B223="",$C223="",$D223="",$E223="",$F223=""),"",ROUND($D223*MAX(1,$F223-$E223+1)*IFERROR(VLOOKUP($C223,Equipment!$A$2:$F$201,5,FALSE),0),2))</x:f>
      </x:c>
      <x:c r="J223" s="117"/>
    </x:row>
    <x:row r="224">
      <x:c r="A224" s="12"/>
      <x:c r="B224" s="12"/>
      <x:c r="C224" s="12"/>
      <x:c r="D224" s="65"/>
      <x:c r="E224" s="90"/>
      <x:c r="F224" s="90"/>
      <x:c r="G224" s="90"/>
      <x:c r="H224" s="12"/>
      <x:c r="I224" s="66" t="str">
        <x:f>IF(OR($B224="",$C224="",$D224="",$E224="",$F224=""),"",ROUND($D224*MAX(1,$F224-$E224+1)*IFERROR(VLOOKUP($C224,Equipment!$A$2:$F$201,5,FALSE),0),2))</x:f>
      </x:c>
      <x:c r="J224" s="117"/>
    </x:row>
    <x:row r="225">
      <x:c r="A225" s="12"/>
      <x:c r="B225" s="12"/>
      <x:c r="C225" s="12"/>
      <x:c r="D225" s="65"/>
      <x:c r="E225" s="90"/>
      <x:c r="F225" s="90"/>
      <x:c r="G225" s="90"/>
      <x:c r="H225" s="12"/>
      <x:c r="I225" s="66" t="str">
        <x:f>IF(OR($B225="",$C225="",$D225="",$E225="",$F225=""),"",ROUND($D225*MAX(1,$F225-$E225+1)*IFERROR(VLOOKUP($C225,Equipment!$A$2:$F$201,5,FALSE),0),2))</x:f>
      </x:c>
      <x:c r="J225" s="117"/>
    </x:row>
    <x:row r="226">
      <x:c r="A226" s="12"/>
      <x:c r="B226" s="12"/>
      <x:c r="C226" s="12"/>
      <x:c r="D226" s="65"/>
      <x:c r="E226" s="90"/>
      <x:c r="F226" s="90"/>
      <x:c r="G226" s="90"/>
      <x:c r="H226" s="12"/>
      <x:c r="I226" s="66" t="str">
        <x:f>IF(OR($B226="",$C226="",$D226="",$E226="",$F226=""),"",ROUND($D226*MAX(1,$F226-$E226+1)*IFERROR(VLOOKUP($C226,Equipment!$A$2:$F$201,5,FALSE),0),2))</x:f>
      </x:c>
      <x:c r="J226" s="117"/>
    </x:row>
    <x:row r="227">
      <x:c r="A227" s="12"/>
      <x:c r="B227" s="12"/>
      <x:c r="C227" s="12"/>
      <x:c r="D227" s="65"/>
      <x:c r="E227" s="90"/>
      <x:c r="F227" s="90"/>
      <x:c r="G227" s="90"/>
      <x:c r="H227" s="12"/>
      <x:c r="I227" s="66" t="str">
        <x:f>IF(OR($B227="",$C227="",$D227="",$E227="",$F227=""),"",ROUND($D227*MAX(1,$F227-$E227+1)*IFERROR(VLOOKUP($C227,Equipment!$A$2:$F$201,5,FALSE),0),2))</x:f>
      </x:c>
      <x:c r="J227" s="117"/>
    </x:row>
    <x:row r="228">
      <x:c r="A228" s="12"/>
      <x:c r="B228" s="12"/>
      <x:c r="C228" s="12"/>
      <x:c r="D228" s="65"/>
      <x:c r="E228" s="90"/>
      <x:c r="F228" s="90"/>
      <x:c r="G228" s="90"/>
      <x:c r="H228" s="12"/>
      <x:c r="I228" s="66" t="str">
        <x:f>IF(OR($B228="",$C228="",$D228="",$E228="",$F228=""),"",ROUND($D228*MAX(1,$F228-$E228+1)*IFERROR(VLOOKUP($C228,Equipment!$A$2:$F$201,5,FALSE),0),2))</x:f>
      </x:c>
      <x:c r="J228" s="117"/>
    </x:row>
    <x:row r="229">
      <x:c r="A229" s="12"/>
      <x:c r="B229" s="12"/>
      <x:c r="C229" s="12"/>
      <x:c r="D229" s="65"/>
      <x:c r="E229" s="90"/>
      <x:c r="F229" s="90"/>
      <x:c r="G229" s="90"/>
      <x:c r="H229" s="12"/>
      <x:c r="I229" s="66" t="str">
        <x:f>IF(OR($B229="",$C229="",$D229="",$E229="",$F229=""),"",ROUND($D229*MAX(1,$F229-$E229+1)*IFERROR(VLOOKUP($C229,Equipment!$A$2:$F$201,5,FALSE),0),2))</x:f>
      </x:c>
      <x:c r="J229" s="117"/>
    </x:row>
    <x:row r="230">
      <x:c r="A230" s="12"/>
      <x:c r="B230" s="12"/>
      <x:c r="C230" s="12"/>
      <x:c r="D230" s="65"/>
      <x:c r="E230" s="90"/>
      <x:c r="F230" s="90"/>
      <x:c r="G230" s="90"/>
      <x:c r="H230" s="12"/>
      <x:c r="I230" s="66" t="str">
        <x:f>IF(OR($B230="",$C230="",$D230="",$E230="",$F230=""),"",ROUND($D230*MAX(1,$F230-$E230+1)*IFERROR(VLOOKUP($C230,Equipment!$A$2:$F$201,5,FALSE),0),2))</x:f>
      </x:c>
      <x:c r="J230" s="117"/>
    </x:row>
    <x:row r="231">
      <x:c r="A231" s="12"/>
      <x:c r="B231" s="12"/>
      <x:c r="C231" s="12"/>
      <x:c r="D231" s="65"/>
      <x:c r="E231" s="90"/>
      <x:c r="F231" s="90"/>
      <x:c r="G231" s="90"/>
      <x:c r="H231" s="12"/>
      <x:c r="I231" s="66" t="str">
        <x:f>IF(OR($B231="",$C231="",$D231="",$E231="",$F231=""),"",ROUND($D231*MAX(1,$F231-$E231+1)*IFERROR(VLOOKUP($C231,Equipment!$A$2:$F$201,5,FALSE),0),2))</x:f>
      </x:c>
      <x:c r="J231" s="117"/>
    </x:row>
    <x:row r="232">
      <x:c r="A232" s="12"/>
      <x:c r="B232" s="12"/>
      <x:c r="C232" s="12"/>
      <x:c r="D232" s="65"/>
      <x:c r="E232" s="90"/>
      <x:c r="F232" s="90"/>
      <x:c r="G232" s="90"/>
      <x:c r="H232" s="12"/>
      <x:c r="I232" s="66" t="str">
        <x:f>IF(OR($B232="",$C232="",$D232="",$E232="",$F232=""),"",ROUND($D232*MAX(1,$F232-$E232+1)*IFERROR(VLOOKUP($C232,Equipment!$A$2:$F$201,5,FALSE),0),2))</x:f>
      </x:c>
      <x:c r="J232" s="117"/>
    </x:row>
    <x:row r="233">
      <x:c r="A233" s="12"/>
      <x:c r="B233" s="12"/>
      <x:c r="C233" s="12"/>
      <x:c r="D233" s="65"/>
      <x:c r="E233" s="90"/>
      <x:c r="F233" s="90"/>
      <x:c r="G233" s="90"/>
      <x:c r="H233" s="12"/>
      <x:c r="I233" s="66" t="str">
        <x:f>IF(OR($B233="",$C233="",$D233="",$E233="",$F233=""),"",ROUND($D233*MAX(1,$F233-$E233+1)*IFERROR(VLOOKUP($C233,Equipment!$A$2:$F$201,5,FALSE),0),2))</x:f>
      </x:c>
      <x:c r="J233" s="117"/>
    </x:row>
    <x:row r="234">
      <x:c r="A234" s="12"/>
      <x:c r="B234" s="12"/>
      <x:c r="C234" s="12"/>
      <x:c r="D234" s="65"/>
      <x:c r="E234" s="90"/>
      <x:c r="F234" s="90"/>
      <x:c r="G234" s="90"/>
      <x:c r="H234" s="12"/>
      <x:c r="I234" s="66" t="str">
        <x:f>IF(OR($B234="",$C234="",$D234="",$E234="",$F234=""),"",ROUND($D234*MAX(1,$F234-$E234+1)*IFERROR(VLOOKUP($C234,Equipment!$A$2:$F$201,5,FALSE),0),2))</x:f>
      </x:c>
      <x:c r="J234" s="117"/>
    </x:row>
    <x:row r="235">
      <x:c r="A235" s="12"/>
      <x:c r="B235" s="12"/>
      <x:c r="C235" s="12"/>
      <x:c r="D235" s="65"/>
      <x:c r="E235" s="90"/>
      <x:c r="F235" s="90"/>
      <x:c r="G235" s="90"/>
      <x:c r="H235" s="12"/>
      <x:c r="I235" s="66" t="str">
        <x:f>IF(OR($B235="",$C235="",$D235="",$E235="",$F235=""),"",ROUND($D235*MAX(1,$F235-$E235+1)*IFERROR(VLOOKUP($C235,Equipment!$A$2:$F$201,5,FALSE),0),2))</x:f>
      </x:c>
      <x:c r="J235" s="117"/>
    </x:row>
    <x:row r="236">
      <x:c r="A236" s="12"/>
      <x:c r="B236" s="12"/>
      <x:c r="C236" s="12"/>
      <x:c r="D236" s="65"/>
      <x:c r="E236" s="90"/>
      <x:c r="F236" s="90"/>
      <x:c r="G236" s="90"/>
      <x:c r="H236" s="12"/>
      <x:c r="I236" s="66" t="str">
        <x:f>IF(OR($B236="",$C236="",$D236="",$E236="",$F236=""),"",ROUND($D236*MAX(1,$F236-$E236+1)*IFERROR(VLOOKUP($C236,Equipment!$A$2:$F$201,5,FALSE),0),2))</x:f>
      </x:c>
      <x:c r="J236" s="117"/>
    </x:row>
    <x:row r="237">
      <x:c r="A237" s="12"/>
      <x:c r="B237" s="12"/>
      <x:c r="C237" s="12"/>
      <x:c r="D237" s="65"/>
      <x:c r="E237" s="90"/>
      <x:c r="F237" s="90"/>
      <x:c r="G237" s="90"/>
      <x:c r="H237" s="12"/>
      <x:c r="I237" s="66" t="str">
        <x:f>IF(OR($B237="",$C237="",$D237="",$E237="",$F237=""),"",ROUND($D237*MAX(1,$F237-$E237+1)*IFERROR(VLOOKUP($C237,Equipment!$A$2:$F$201,5,FALSE),0),2))</x:f>
      </x:c>
      <x:c r="J237" s="117"/>
    </x:row>
    <x:row r="238">
      <x:c r="A238" s="12"/>
      <x:c r="B238" s="12"/>
      <x:c r="C238" s="12"/>
      <x:c r="D238" s="65"/>
      <x:c r="E238" s="90"/>
      <x:c r="F238" s="90"/>
      <x:c r="G238" s="90"/>
      <x:c r="H238" s="12"/>
      <x:c r="I238" s="66" t="str">
        <x:f>IF(OR($B238="",$C238="",$D238="",$E238="",$F238=""),"",ROUND($D238*MAX(1,$F238-$E238+1)*IFERROR(VLOOKUP($C238,Equipment!$A$2:$F$201,5,FALSE),0),2))</x:f>
      </x:c>
      <x:c r="J238" s="117"/>
    </x:row>
    <x:row r="239">
      <x:c r="A239" s="12"/>
      <x:c r="B239" s="12"/>
      <x:c r="C239" s="12"/>
      <x:c r="D239" s="65"/>
      <x:c r="E239" s="90"/>
      <x:c r="F239" s="90"/>
      <x:c r="G239" s="90"/>
      <x:c r="H239" s="12"/>
      <x:c r="I239" s="66" t="str">
        <x:f>IF(OR($B239="",$C239="",$D239="",$E239="",$F239=""),"",ROUND($D239*MAX(1,$F239-$E239+1)*IFERROR(VLOOKUP($C239,Equipment!$A$2:$F$201,5,FALSE),0),2))</x:f>
      </x:c>
      <x:c r="J239" s="117"/>
    </x:row>
    <x:row r="240">
      <x:c r="A240" s="12"/>
      <x:c r="B240" s="12"/>
      <x:c r="C240" s="12"/>
      <x:c r="D240" s="65"/>
      <x:c r="E240" s="90"/>
      <x:c r="F240" s="90"/>
      <x:c r="G240" s="90"/>
      <x:c r="H240" s="12"/>
      <x:c r="I240" s="66" t="str">
        <x:f>IF(OR($B240="",$C240="",$D240="",$E240="",$F240=""),"",ROUND($D240*MAX(1,$F240-$E240+1)*IFERROR(VLOOKUP($C240,Equipment!$A$2:$F$201,5,FALSE),0),2))</x:f>
      </x:c>
      <x:c r="J240" s="117"/>
    </x:row>
    <x:row r="241">
      <x:c r="A241" s="12"/>
      <x:c r="B241" s="12"/>
      <x:c r="C241" s="12"/>
      <x:c r="D241" s="65"/>
      <x:c r="E241" s="90"/>
      <x:c r="F241" s="90"/>
      <x:c r="G241" s="90"/>
      <x:c r="H241" s="12"/>
      <x:c r="I241" s="66" t="str">
        <x:f>IF(OR($B241="",$C241="",$D241="",$E241="",$F241=""),"",ROUND($D241*MAX(1,$F241-$E241+1)*IFERROR(VLOOKUP($C241,Equipment!$A$2:$F$201,5,FALSE),0),2))</x:f>
      </x:c>
      <x:c r="J241" s="117"/>
    </x:row>
    <x:row r="242">
      <x:c r="A242" s="12"/>
      <x:c r="B242" s="12"/>
      <x:c r="C242" s="12"/>
      <x:c r="D242" s="65"/>
      <x:c r="E242" s="90"/>
      <x:c r="F242" s="90"/>
      <x:c r="G242" s="90"/>
      <x:c r="H242" s="12"/>
      <x:c r="I242" s="66" t="str">
        <x:f>IF(OR($B242="",$C242="",$D242="",$E242="",$F242=""),"",ROUND($D242*MAX(1,$F242-$E242+1)*IFERROR(VLOOKUP($C242,Equipment!$A$2:$F$201,5,FALSE),0),2))</x:f>
      </x:c>
      <x:c r="J242" s="117"/>
    </x:row>
    <x:row r="243">
      <x:c r="A243" s="12"/>
      <x:c r="B243" s="12"/>
      <x:c r="C243" s="12"/>
      <x:c r="D243" s="65"/>
      <x:c r="E243" s="90"/>
      <x:c r="F243" s="90"/>
      <x:c r="G243" s="90"/>
      <x:c r="H243" s="12"/>
      <x:c r="I243" s="66" t="str">
        <x:f>IF(OR($B243="",$C243="",$D243="",$E243="",$F243=""),"",ROUND($D243*MAX(1,$F243-$E243+1)*IFERROR(VLOOKUP($C243,Equipment!$A$2:$F$201,5,FALSE),0),2))</x:f>
      </x:c>
      <x:c r="J243" s="117"/>
    </x:row>
    <x:row r="244">
      <x:c r="A244" s="12"/>
      <x:c r="B244" s="12"/>
      <x:c r="C244" s="12"/>
      <x:c r="D244" s="65"/>
      <x:c r="E244" s="90"/>
      <x:c r="F244" s="90"/>
      <x:c r="G244" s="90"/>
      <x:c r="H244" s="12"/>
      <x:c r="I244" s="66" t="str">
        <x:f>IF(OR($B244="",$C244="",$D244="",$E244="",$F244=""),"",ROUND($D244*MAX(1,$F244-$E244+1)*IFERROR(VLOOKUP($C244,Equipment!$A$2:$F$201,5,FALSE),0),2))</x:f>
      </x:c>
      <x:c r="J244" s="117"/>
    </x:row>
    <x:row r="245">
      <x:c r="A245" s="12"/>
      <x:c r="B245" s="12"/>
      <x:c r="C245" s="12"/>
      <x:c r="D245" s="65"/>
      <x:c r="E245" s="90"/>
      <x:c r="F245" s="90"/>
      <x:c r="G245" s="90"/>
      <x:c r="H245" s="12"/>
      <x:c r="I245" s="66" t="str">
        <x:f>IF(OR($B245="",$C245="",$D245="",$E245="",$F245=""),"",ROUND($D245*MAX(1,$F245-$E245+1)*IFERROR(VLOOKUP($C245,Equipment!$A$2:$F$201,5,FALSE),0),2))</x:f>
      </x:c>
      <x:c r="J245" s="117"/>
    </x:row>
    <x:row r="246">
      <x:c r="A246" s="12"/>
      <x:c r="B246" s="12"/>
      <x:c r="C246" s="12"/>
      <x:c r="D246" s="65"/>
      <x:c r="E246" s="90"/>
      <x:c r="F246" s="90"/>
      <x:c r="G246" s="90"/>
      <x:c r="H246" s="12"/>
      <x:c r="I246" s="66" t="str">
        <x:f>IF(OR($B246="",$C246="",$D246="",$E246="",$F246=""),"",ROUND($D246*MAX(1,$F246-$E246+1)*IFERROR(VLOOKUP($C246,Equipment!$A$2:$F$201,5,FALSE),0),2))</x:f>
      </x:c>
      <x:c r="J246" s="117"/>
    </x:row>
    <x:row r="247">
      <x:c r="A247" s="12"/>
      <x:c r="B247" s="12"/>
      <x:c r="C247" s="12"/>
      <x:c r="D247" s="65"/>
      <x:c r="E247" s="90"/>
      <x:c r="F247" s="90"/>
      <x:c r="G247" s="90"/>
      <x:c r="H247" s="12"/>
      <x:c r="I247" s="66" t="str">
        <x:f>IF(OR($B247="",$C247="",$D247="",$E247="",$F247=""),"",ROUND($D247*MAX(1,$F247-$E247+1)*IFERROR(VLOOKUP($C247,Equipment!$A$2:$F$201,5,FALSE),0),2))</x:f>
      </x:c>
      <x:c r="J247" s="117"/>
    </x:row>
    <x:row r="248">
      <x:c r="A248" s="12"/>
      <x:c r="B248" s="12"/>
      <x:c r="C248" s="12"/>
      <x:c r="D248" s="65"/>
      <x:c r="E248" s="90"/>
      <x:c r="F248" s="90"/>
      <x:c r="G248" s="90"/>
      <x:c r="H248" s="12"/>
      <x:c r="I248" s="66" t="str">
        <x:f>IF(OR($B248="",$C248="",$D248="",$E248="",$F248=""),"",ROUND($D248*MAX(1,$F248-$E248+1)*IFERROR(VLOOKUP($C248,Equipment!$A$2:$F$201,5,FALSE),0),2))</x:f>
      </x:c>
      <x:c r="J248" s="117"/>
    </x:row>
    <x:row r="249">
      <x:c r="A249" s="12"/>
      <x:c r="B249" s="12"/>
      <x:c r="C249" s="12"/>
      <x:c r="D249" s="65"/>
      <x:c r="E249" s="90"/>
      <x:c r="F249" s="90"/>
      <x:c r="G249" s="90"/>
      <x:c r="H249" s="12"/>
      <x:c r="I249" s="66" t="str">
        <x:f>IF(OR($B249="",$C249="",$D249="",$E249="",$F249=""),"",ROUND($D249*MAX(1,$F249-$E249+1)*IFERROR(VLOOKUP($C249,Equipment!$A$2:$F$201,5,FALSE),0),2))</x:f>
      </x:c>
      <x:c r="J249" s="117"/>
    </x:row>
    <x:row r="250">
      <x:c r="A250" s="12"/>
      <x:c r="B250" s="12"/>
      <x:c r="C250" s="12"/>
      <x:c r="D250" s="65"/>
      <x:c r="E250" s="90"/>
      <x:c r="F250" s="90"/>
      <x:c r="G250" s="90"/>
      <x:c r="H250" s="12"/>
      <x:c r="I250" s="66" t="str">
        <x:f>IF(OR($B250="",$C250="",$D250="",$E250="",$F250=""),"",ROUND($D250*MAX(1,$F250-$E250+1)*IFERROR(VLOOKUP($C250,Equipment!$A$2:$F$201,5,FALSE),0),2))</x:f>
      </x:c>
      <x:c r="J250" s="117"/>
    </x:row>
    <x:row r="251">
      <x:c r="A251" s="12"/>
      <x:c r="B251" s="12"/>
      <x:c r="C251" s="12"/>
      <x:c r="D251" s="65"/>
      <x:c r="E251" s="90"/>
      <x:c r="F251" s="90"/>
      <x:c r="G251" s="90"/>
      <x:c r="H251" s="12"/>
      <x:c r="I251" s="66" t="str">
        <x:f>IF(OR($B251="",$C251="",$D251="",$E251="",$F251=""),"",ROUND($D251*MAX(1,$F251-$E251+1)*IFERROR(VLOOKUP($C251,Equipment!$A$2:$F$201,5,FALSE),0),2))</x:f>
      </x:c>
      <x:c r="J251" s="117"/>
    </x:row>
    <x:row r="252">
      <x:c r="A252" s="12"/>
      <x:c r="B252" s="12"/>
      <x:c r="C252" s="12"/>
      <x:c r="D252" s="65"/>
      <x:c r="E252" s="90"/>
      <x:c r="F252" s="90"/>
      <x:c r="G252" s="90"/>
      <x:c r="H252" s="12"/>
      <x:c r="I252" s="66" t="str">
        <x:f>IF(OR($B252="",$C252="",$D252="",$E252="",$F252=""),"",ROUND($D252*MAX(1,$F252-$E252+1)*IFERROR(VLOOKUP($C252,Equipment!$A$2:$F$201,5,FALSE),0),2))</x:f>
      </x:c>
      <x:c r="J252" s="117"/>
    </x:row>
    <x:row r="253">
      <x:c r="A253" s="12"/>
      <x:c r="B253" s="12"/>
      <x:c r="C253" s="12"/>
      <x:c r="D253" s="65"/>
      <x:c r="E253" s="90"/>
      <x:c r="F253" s="90"/>
      <x:c r="G253" s="90"/>
      <x:c r="H253" s="12"/>
      <x:c r="I253" s="66" t="str">
        <x:f>IF(OR($B253="",$C253="",$D253="",$E253="",$F253=""),"",ROUND($D253*MAX(1,$F253-$E253+1)*IFERROR(VLOOKUP($C253,Equipment!$A$2:$F$201,5,FALSE),0),2))</x:f>
      </x:c>
      <x:c r="J253" s="117"/>
    </x:row>
    <x:row r="254">
      <x:c r="A254" s="12"/>
      <x:c r="B254" s="12"/>
      <x:c r="C254" s="12"/>
      <x:c r="D254" s="65"/>
      <x:c r="E254" s="90"/>
      <x:c r="F254" s="90"/>
      <x:c r="G254" s="90"/>
      <x:c r="H254" s="12"/>
      <x:c r="I254" s="66" t="str">
        <x:f>IF(OR($B254="",$C254="",$D254="",$E254="",$F254=""),"",ROUND($D254*MAX(1,$F254-$E254+1)*IFERROR(VLOOKUP($C254,Equipment!$A$2:$F$201,5,FALSE),0),2))</x:f>
      </x:c>
      <x:c r="J254" s="117"/>
    </x:row>
    <x:row r="255">
      <x:c r="A255" s="12"/>
      <x:c r="B255" s="12"/>
      <x:c r="C255" s="12"/>
      <x:c r="D255" s="65"/>
      <x:c r="E255" s="90"/>
      <x:c r="F255" s="90"/>
      <x:c r="G255" s="90"/>
      <x:c r="H255" s="12"/>
      <x:c r="I255" s="66" t="str">
        <x:f>IF(OR($B255="",$C255="",$D255="",$E255="",$F255=""),"",ROUND($D255*MAX(1,$F255-$E255+1)*IFERROR(VLOOKUP($C255,Equipment!$A$2:$F$201,5,FALSE),0),2))</x:f>
      </x:c>
      <x:c r="J255" s="117"/>
    </x:row>
    <x:row r="256">
      <x:c r="A256" s="12"/>
      <x:c r="B256" s="12"/>
      <x:c r="C256" s="12"/>
      <x:c r="D256" s="65"/>
      <x:c r="E256" s="90"/>
      <x:c r="F256" s="90"/>
      <x:c r="G256" s="90"/>
      <x:c r="H256" s="12"/>
      <x:c r="I256" s="66" t="str">
        <x:f>IF(OR($B256="",$C256="",$D256="",$E256="",$F256=""),"",ROUND($D256*MAX(1,$F256-$E256+1)*IFERROR(VLOOKUP($C256,Equipment!$A$2:$F$201,5,FALSE),0),2))</x:f>
      </x:c>
      <x:c r="J256" s="117"/>
    </x:row>
    <x:row r="257">
      <x:c r="A257" s="12"/>
      <x:c r="B257" s="12"/>
      <x:c r="C257" s="12"/>
      <x:c r="D257" s="65"/>
      <x:c r="E257" s="90"/>
      <x:c r="F257" s="90"/>
      <x:c r="G257" s="90"/>
      <x:c r="H257" s="12"/>
      <x:c r="I257" s="66" t="str">
        <x:f>IF(OR($B257="",$C257="",$D257="",$E257="",$F257=""),"",ROUND($D257*MAX(1,$F257-$E257+1)*IFERROR(VLOOKUP($C257,Equipment!$A$2:$F$201,5,FALSE),0),2))</x:f>
      </x:c>
      <x:c r="J257" s="117"/>
    </x:row>
    <x:row r="258">
      <x:c r="A258" s="12"/>
      <x:c r="B258" s="12"/>
      <x:c r="C258" s="12"/>
      <x:c r="D258" s="65"/>
      <x:c r="E258" s="90"/>
      <x:c r="F258" s="90"/>
      <x:c r="G258" s="90"/>
      <x:c r="H258" s="12"/>
      <x:c r="I258" s="66" t="str">
        <x:f>IF(OR($B258="",$C258="",$D258="",$E258="",$F258=""),"",ROUND($D258*MAX(1,$F258-$E258+1)*IFERROR(VLOOKUP($C258,Equipment!$A$2:$F$201,5,FALSE),0),2))</x:f>
      </x:c>
      <x:c r="J258" s="117"/>
    </x:row>
    <x:row r="259">
      <x:c r="A259" s="12"/>
      <x:c r="B259" s="12"/>
      <x:c r="C259" s="12"/>
      <x:c r="D259" s="65"/>
      <x:c r="E259" s="90"/>
      <x:c r="F259" s="90"/>
      <x:c r="G259" s="90"/>
      <x:c r="H259" s="12"/>
      <x:c r="I259" s="66" t="str">
        <x:f>IF(OR($B259="",$C259="",$D259="",$E259="",$F259=""),"",ROUND($D259*MAX(1,$F259-$E259+1)*IFERROR(VLOOKUP($C259,Equipment!$A$2:$F$201,5,FALSE),0),2))</x:f>
      </x:c>
      <x:c r="J259" s="117"/>
    </x:row>
    <x:row r="260">
      <x:c r="A260" s="12"/>
      <x:c r="B260" s="12"/>
      <x:c r="C260" s="12"/>
      <x:c r="D260" s="65"/>
      <x:c r="E260" s="90"/>
      <x:c r="F260" s="90"/>
      <x:c r="G260" s="90"/>
      <x:c r="H260" s="12"/>
      <x:c r="I260" s="66" t="str">
        <x:f>IF(OR($B260="",$C260="",$D260="",$E260="",$F260=""),"",ROUND($D260*MAX(1,$F260-$E260+1)*IFERROR(VLOOKUP($C260,Equipment!$A$2:$F$201,5,FALSE),0),2))</x:f>
      </x:c>
      <x:c r="J260" s="117"/>
    </x:row>
    <x:row r="261">
      <x:c r="A261" s="12"/>
      <x:c r="B261" s="12"/>
      <x:c r="C261" s="12"/>
      <x:c r="D261" s="65"/>
      <x:c r="E261" s="90"/>
      <x:c r="F261" s="90"/>
      <x:c r="G261" s="90"/>
      <x:c r="H261" s="12"/>
      <x:c r="I261" s="66" t="str">
        <x:f>IF(OR($B261="",$C261="",$D261="",$E261="",$F261=""),"",ROUND($D261*MAX(1,$F261-$E261+1)*IFERROR(VLOOKUP($C261,Equipment!$A$2:$F$201,5,FALSE),0),2))</x:f>
      </x:c>
      <x:c r="J261" s="117"/>
    </x:row>
    <x:row r="262">
      <x:c r="A262" s="12"/>
      <x:c r="B262" s="12"/>
      <x:c r="C262" s="12"/>
      <x:c r="D262" s="65"/>
      <x:c r="E262" s="90"/>
      <x:c r="F262" s="90"/>
      <x:c r="G262" s="90"/>
      <x:c r="H262" s="12"/>
      <x:c r="I262" s="66" t="str">
        <x:f>IF(OR($B262="",$C262="",$D262="",$E262="",$F262=""),"",ROUND($D262*MAX(1,$F262-$E262+1)*IFERROR(VLOOKUP($C262,Equipment!$A$2:$F$201,5,FALSE),0),2))</x:f>
      </x:c>
      <x:c r="J262" s="117"/>
    </x:row>
    <x:row r="263">
      <x:c r="A263" s="12"/>
      <x:c r="B263" s="12"/>
      <x:c r="C263" s="12"/>
      <x:c r="D263" s="65"/>
      <x:c r="E263" s="90"/>
      <x:c r="F263" s="90"/>
      <x:c r="G263" s="90"/>
      <x:c r="H263" s="12"/>
      <x:c r="I263" s="66" t="str">
        <x:f>IF(OR($B263="",$C263="",$D263="",$E263="",$F263=""),"",ROUND($D263*MAX(1,$F263-$E263+1)*IFERROR(VLOOKUP($C263,Equipment!$A$2:$F$201,5,FALSE),0),2))</x:f>
      </x:c>
      <x:c r="J263" s="117"/>
    </x:row>
    <x:row r="264">
      <x:c r="A264" s="12"/>
      <x:c r="B264" s="12"/>
      <x:c r="C264" s="12"/>
      <x:c r="D264" s="65"/>
      <x:c r="E264" s="90"/>
      <x:c r="F264" s="90"/>
      <x:c r="G264" s="90"/>
      <x:c r="H264" s="12"/>
      <x:c r="I264" s="66" t="str">
        <x:f>IF(OR($B264="",$C264="",$D264="",$E264="",$F264=""),"",ROUND($D264*MAX(1,$F264-$E264+1)*IFERROR(VLOOKUP($C264,Equipment!$A$2:$F$201,5,FALSE),0),2))</x:f>
      </x:c>
      <x:c r="J264" s="117"/>
    </x:row>
    <x:row r="265">
      <x:c r="A265" s="12"/>
      <x:c r="B265" s="12"/>
      <x:c r="C265" s="12"/>
      <x:c r="D265" s="65"/>
      <x:c r="E265" s="90"/>
      <x:c r="F265" s="90"/>
      <x:c r="G265" s="90"/>
      <x:c r="H265" s="12"/>
      <x:c r="I265" s="66" t="str">
        <x:f>IF(OR($B265="",$C265="",$D265="",$E265="",$F265=""),"",ROUND($D265*MAX(1,$F265-$E265+1)*IFERROR(VLOOKUP($C265,Equipment!$A$2:$F$201,5,FALSE),0),2))</x:f>
      </x:c>
      <x:c r="J265" s="117"/>
    </x:row>
    <x:row r="266">
      <x:c r="A266" s="12"/>
      <x:c r="B266" s="12"/>
      <x:c r="C266" s="12"/>
      <x:c r="D266" s="65"/>
      <x:c r="E266" s="90"/>
      <x:c r="F266" s="90"/>
      <x:c r="G266" s="90"/>
      <x:c r="H266" s="12"/>
      <x:c r="I266" s="66" t="str">
        <x:f>IF(OR($B266="",$C266="",$D266="",$E266="",$F266=""),"",ROUND($D266*MAX(1,$F266-$E266+1)*IFERROR(VLOOKUP($C266,Equipment!$A$2:$F$201,5,FALSE),0),2))</x:f>
      </x:c>
      <x:c r="J266" s="117"/>
    </x:row>
    <x:row r="267">
      <x:c r="A267" s="12"/>
      <x:c r="B267" s="12"/>
      <x:c r="C267" s="12"/>
      <x:c r="D267" s="65"/>
      <x:c r="E267" s="90"/>
      <x:c r="F267" s="90"/>
      <x:c r="G267" s="90"/>
      <x:c r="H267" s="12"/>
      <x:c r="I267" s="66" t="str">
        <x:f>IF(OR($B267="",$C267="",$D267="",$E267="",$F267=""),"",ROUND($D267*MAX(1,$F267-$E267+1)*IFERROR(VLOOKUP($C267,Equipment!$A$2:$F$201,5,FALSE),0),2))</x:f>
      </x:c>
      <x:c r="J267" s="117"/>
    </x:row>
    <x:row r="268">
      <x:c r="A268" s="12"/>
      <x:c r="B268" s="12"/>
      <x:c r="C268" s="12"/>
      <x:c r="D268" s="65"/>
      <x:c r="E268" s="90"/>
      <x:c r="F268" s="90"/>
      <x:c r="G268" s="90"/>
      <x:c r="H268" s="12"/>
      <x:c r="I268" s="66" t="str">
        <x:f>IF(OR($B268="",$C268="",$D268="",$E268="",$F268=""),"",ROUND($D268*MAX(1,$F268-$E268+1)*IFERROR(VLOOKUP($C268,Equipment!$A$2:$F$201,5,FALSE),0),2))</x:f>
      </x:c>
      <x:c r="J268" s="117"/>
    </x:row>
    <x:row r="269">
      <x:c r="A269" s="12"/>
      <x:c r="B269" s="12"/>
      <x:c r="C269" s="12"/>
      <x:c r="D269" s="65"/>
      <x:c r="E269" s="90"/>
      <x:c r="F269" s="90"/>
      <x:c r="G269" s="90"/>
      <x:c r="H269" s="12"/>
      <x:c r="I269" s="66" t="str">
        <x:f>IF(OR($B269="",$C269="",$D269="",$E269="",$F269=""),"",ROUND($D269*MAX(1,$F269-$E269+1)*IFERROR(VLOOKUP($C269,Equipment!$A$2:$F$201,5,FALSE),0),2))</x:f>
      </x:c>
      <x:c r="J269" s="117"/>
    </x:row>
    <x:row r="270">
      <x:c r="A270" s="12"/>
      <x:c r="B270" s="12"/>
      <x:c r="C270" s="12"/>
      <x:c r="D270" s="65"/>
      <x:c r="E270" s="90"/>
      <x:c r="F270" s="90"/>
      <x:c r="G270" s="90"/>
      <x:c r="H270" s="12"/>
      <x:c r="I270" s="66" t="str">
        <x:f>IF(OR($B270="",$C270="",$D270="",$E270="",$F270=""),"",ROUND($D270*MAX(1,$F270-$E270+1)*IFERROR(VLOOKUP($C270,Equipment!$A$2:$F$201,5,FALSE),0),2))</x:f>
      </x:c>
      <x:c r="J270" s="117"/>
    </x:row>
    <x:row r="271">
      <x:c r="A271" s="12"/>
      <x:c r="B271" s="12"/>
      <x:c r="C271" s="12"/>
      <x:c r="D271" s="65"/>
      <x:c r="E271" s="90"/>
      <x:c r="F271" s="90"/>
      <x:c r="G271" s="90"/>
      <x:c r="H271" s="12"/>
      <x:c r="I271" s="66" t="str">
        <x:f>IF(OR($B271="",$C271="",$D271="",$E271="",$F271=""),"",ROUND($D271*MAX(1,$F271-$E271+1)*IFERROR(VLOOKUP($C271,Equipment!$A$2:$F$201,5,FALSE),0),2))</x:f>
      </x:c>
      <x:c r="J271" s="117"/>
    </x:row>
    <x:row r="272">
      <x:c r="A272" s="12"/>
      <x:c r="B272" s="12"/>
      <x:c r="C272" s="12"/>
      <x:c r="D272" s="65"/>
      <x:c r="E272" s="90"/>
      <x:c r="F272" s="90"/>
      <x:c r="G272" s="90"/>
      <x:c r="H272" s="12"/>
      <x:c r="I272" s="66" t="str">
        <x:f>IF(OR($B272="",$C272="",$D272="",$E272="",$F272=""),"",ROUND($D272*MAX(1,$F272-$E272+1)*IFERROR(VLOOKUP($C272,Equipment!$A$2:$F$201,5,FALSE),0),2))</x:f>
      </x:c>
      <x:c r="J272" s="117"/>
    </x:row>
    <x:row r="273">
      <x:c r="A273" s="12"/>
      <x:c r="B273" s="12"/>
      <x:c r="C273" s="12"/>
      <x:c r="D273" s="65"/>
      <x:c r="E273" s="90"/>
      <x:c r="F273" s="90"/>
      <x:c r="G273" s="90"/>
      <x:c r="H273" s="12"/>
      <x:c r="I273" s="66" t="str">
        <x:f>IF(OR($B273="",$C273="",$D273="",$E273="",$F273=""),"",ROUND($D273*MAX(1,$F273-$E273+1)*IFERROR(VLOOKUP($C273,Equipment!$A$2:$F$201,5,FALSE),0),2))</x:f>
      </x:c>
      <x:c r="J273" s="117"/>
    </x:row>
    <x:row r="274">
      <x:c r="A274" s="12"/>
      <x:c r="B274" s="12"/>
      <x:c r="C274" s="12"/>
      <x:c r="D274" s="65"/>
      <x:c r="E274" s="90"/>
      <x:c r="F274" s="90"/>
      <x:c r="G274" s="90"/>
      <x:c r="H274" s="12"/>
      <x:c r="I274" s="66" t="str">
        <x:f>IF(OR($B274="",$C274="",$D274="",$E274="",$F274=""),"",ROUND($D274*MAX(1,$F274-$E274+1)*IFERROR(VLOOKUP($C274,Equipment!$A$2:$F$201,5,FALSE),0),2))</x:f>
      </x:c>
      <x:c r="J274" s="117"/>
    </x:row>
    <x:row r="275">
      <x:c r="A275" s="12"/>
      <x:c r="B275" s="12"/>
      <x:c r="C275" s="12"/>
      <x:c r="D275" s="65"/>
      <x:c r="E275" s="90"/>
      <x:c r="F275" s="90"/>
      <x:c r="G275" s="90"/>
      <x:c r="H275" s="12"/>
      <x:c r="I275" s="66" t="str">
        <x:f>IF(OR($B275="",$C275="",$D275="",$E275="",$F275=""),"",ROUND($D275*MAX(1,$F275-$E275+1)*IFERROR(VLOOKUP($C275,Equipment!$A$2:$F$201,5,FALSE),0),2))</x:f>
      </x:c>
      <x:c r="J275" s="117"/>
    </x:row>
    <x:row r="276">
      <x:c r="A276" s="12"/>
      <x:c r="B276" s="12"/>
      <x:c r="C276" s="12"/>
      <x:c r="D276" s="65"/>
      <x:c r="E276" s="90"/>
      <x:c r="F276" s="90"/>
      <x:c r="G276" s="90"/>
      <x:c r="H276" s="12"/>
      <x:c r="I276" s="66" t="str">
        <x:f>IF(OR($B276="",$C276="",$D276="",$E276="",$F276=""),"",ROUND($D276*MAX(1,$F276-$E276+1)*IFERROR(VLOOKUP($C276,Equipment!$A$2:$F$201,5,FALSE),0),2))</x:f>
      </x:c>
      <x:c r="J276" s="117"/>
    </x:row>
    <x:row r="277">
      <x:c r="A277" s="12"/>
      <x:c r="B277" s="12"/>
      <x:c r="C277" s="12"/>
      <x:c r="D277" s="65"/>
      <x:c r="E277" s="90"/>
      <x:c r="F277" s="90"/>
      <x:c r="G277" s="90"/>
      <x:c r="H277" s="12"/>
      <x:c r="I277" s="66" t="str">
        <x:f>IF(OR($B277="",$C277="",$D277="",$E277="",$F277=""),"",ROUND($D277*MAX(1,$F277-$E277+1)*IFERROR(VLOOKUP($C277,Equipment!$A$2:$F$201,5,FALSE),0),2))</x:f>
      </x:c>
      <x:c r="J277" s="117"/>
    </x:row>
    <x:row r="278">
      <x:c r="A278" s="12"/>
      <x:c r="B278" s="12"/>
      <x:c r="C278" s="12"/>
      <x:c r="D278" s="65"/>
      <x:c r="E278" s="90"/>
      <x:c r="F278" s="90"/>
      <x:c r="G278" s="90"/>
      <x:c r="H278" s="12"/>
      <x:c r="I278" s="66" t="str">
        <x:f>IF(OR($B278="",$C278="",$D278="",$E278="",$F278=""),"",ROUND($D278*MAX(1,$F278-$E278+1)*IFERROR(VLOOKUP($C278,Equipment!$A$2:$F$201,5,FALSE),0),2))</x:f>
      </x:c>
      <x:c r="J278" s="117"/>
    </x:row>
    <x:row r="279">
      <x:c r="A279" s="12"/>
      <x:c r="B279" s="12"/>
      <x:c r="C279" s="12"/>
      <x:c r="D279" s="65"/>
      <x:c r="E279" s="90"/>
      <x:c r="F279" s="90"/>
      <x:c r="G279" s="90"/>
      <x:c r="H279" s="12"/>
      <x:c r="I279" s="66" t="str">
        <x:f>IF(OR($B279="",$C279="",$D279="",$E279="",$F279=""),"",ROUND($D279*MAX(1,$F279-$E279+1)*IFERROR(VLOOKUP($C279,Equipment!$A$2:$F$201,5,FALSE),0),2))</x:f>
      </x:c>
      <x:c r="J279" s="117"/>
    </x:row>
    <x:row r="280">
      <x:c r="A280" s="12"/>
      <x:c r="B280" s="12"/>
      <x:c r="C280" s="12"/>
      <x:c r="D280" s="65"/>
      <x:c r="E280" s="90"/>
      <x:c r="F280" s="90"/>
      <x:c r="G280" s="90"/>
      <x:c r="H280" s="12"/>
      <x:c r="I280" s="66" t="str">
        <x:f>IF(OR($B280="",$C280="",$D280="",$E280="",$F280=""),"",ROUND($D280*MAX(1,$F280-$E280+1)*IFERROR(VLOOKUP($C280,Equipment!$A$2:$F$201,5,FALSE),0),2))</x:f>
      </x:c>
      <x:c r="J280" s="117"/>
    </x:row>
    <x:row r="281">
      <x:c r="A281" s="12"/>
      <x:c r="B281" s="12"/>
      <x:c r="C281" s="12"/>
      <x:c r="D281" s="65"/>
      <x:c r="E281" s="90"/>
      <x:c r="F281" s="90"/>
      <x:c r="G281" s="90"/>
      <x:c r="H281" s="12"/>
      <x:c r="I281" s="66" t="str">
        <x:f>IF(OR($B281="",$C281="",$D281="",$E281="",$F281=""),"",ROUND($D281*MAX(1,$F281-$E281+1)*IFERROR(VLOOKUP($C281,Equipment!$A$2:$F$201,5,FALSE),0),2))</x:f>
      </x:c>
      <x:c r="J281" s="117"/>
    </x:row>
    <x:row r="282">
      <x:c r="A282" s="12"/>
      <x:c r="B282" s="12"/>
      <x:c r="C282" s="12"/>
      <x:c r="D282" s="65"/>
      <x:c r="E282" s="90"/>
      <x:c r="F282" s="90"/>
      <x:c r="G282" s="90"/>
      <x:c r="H282" s="12"/>
      <x:c r="I282" s="66" t="str">
        <x:f>IF(OR($B282="",$C282="",$D282="",$E282="",$F282=""),"",ROUND($D282*MAX(1,$F282-$E282+1)*IFERROR(VLOOKUP($C282,Equipment!$A$2:$F$201,5,FALSE),0),2))</x:f>
      </x:c>
      <x:c r="J282" s="117"/>
    </x:row>
    <x:row r="283">
      <x:c r="A283" s="12"/>
      <x:c r="B283" s="12"/>
      <x:c r="C283" s="12"/>
      <x:c r="D283" s="65"/>
      <x:c r="E283" s="90"/>
      <x:c r="F283" s="90"/>
      <x:c r="G283" s="90"/>
      <x:c r="H283" s="12"/>
      <x:c r="I283" s="66" t="str">
        <x:f>IF(OR($B283="",$C283="",$D283="",$E283="",$F283=""),"",ROUND($D283*MAX(1,$F283-$E283+1)*IFERROR(VLOOKUP($C283,Equipment!$A$2:$F$201,5,FALSE),0),2))</x:f>
      </x:c>
      <x:c r="J283" s="117"/>
    </x:row>
    <x:row r="284">
      <x:c r="A284" s="12"/>
      <x:c r="B284" s="12"/>
      <x:c r="C284" s="12"/>
      <x:c r="D284" s="65"/>
      <x:c r="E284" s="90"/>
      <x:c r="F284" s="90"/>
      <x:c r="G284" s="90"/>
      <x:c r="H284" s="12"/>
      <x:c r="I284" s="66" t="str">
        <x:f>IF(OR($B284="",$C284="",$D284="",$E284="",$F284=""),"",ROUND($D284*MAX(1,$F284-$E284+1)*IFERROR(VLOOKUP($C284,Equipment!$A$2:$F$201,5,FALSE),0),2))</x:f>
      </x:c>
      <x:c r="J284" s="117"/>
    </x:row>
    <x:row r="285">
      <x:c r="A285" s="12"/>
      <x:c r="B285" s="12"/>
      <x:c r="C285" s="12"/>
      <x:c r="D285" s="65"/>
      <x:c r="E285" s="90"/>
      <x:c r="F285" s="90"/>
      <x:c r="G285" s="90"/>
      <x:c r="H285" s="12"/>
      <x:c r="I285" s="66" t="str">
        <x:f>IF(OR($B285="",$C285="",$D285="",$E285="",$F285=""),"",ROUND($D285*MAX(1,$F285-$E285+1)*IFERROR(VLOOKUP($C285,Equipment!$A$2:$F$201,5,FALSE),0),2))</x:f>
      </x:c>
      <x:c r="J285" s="117"/>
    </x:row>
    <x:row r="286">
      <x:c r="A286" s="12"/>
      <x:c r="B286" s="12"/>
      <x:c r="C286" s="12"/>
      <x:c r="D286" s="65"/>
      <x:c r="E286" s="90"/>
      <x:c r="F286" s="90"/>
      <x:c r="G286" s="90"/>
      <x:c r="H286" s="12"/>
      <x:c r="I286" s="66" t="str">
        <x:f>IF(OR($B286="",$C286="",$D286="",$E286="",$F286=""),"",ROUND($D286*MAX(1,$F286-$E286+1)*IFERROR(VLOOKUP($C286,Equipment!$A$2:$F$201,5,FALSE),0),2))</x:f>
      </x:c>
      <x:c r="J286" s="117"/>
    </x:row>
    <x:row r="287">
      <x:c r="A287" s="12"/>
      <x:c r="B287" s="12"/>
      <x:c r="C287" s="12"/>
      <x:c r="D287" s="65"/>
      <x:c r="E287" s="90"/>
      <x:c r="F287" s="90"/>
      <x:c r="G287" s="90"/>
      <x:c r="H287" s="12"/>
      <x:c r="I287" s="66" t="str">
        <x:f>IF(OR($B287="",$C287="",$D287="",$E287="",$F287=""),"",ROUND($D287*MAX(1,$F287-$E287+1)*IFERROR(VLOOKUP($C287,Equipment!$A$2:$F$201,5,FALSE),0),2))</x:f>
      </x:c>
      <x:c r="J287" s="117"/>
    </x:row>
    <x:row r="288">
      <x:c r="A288" s="12"/>
      <x:c r="B288" s="12"/>
      <x:c r="C288" s="12"/>
      <x:c r="D288" s="65"/>
      <x:c r="E288" s="90"/>
      <x:c r="F288" s="90"/>
      <x:c r="G288" s="90"/>
      <x:c r="H288" s="12"/>
      <x:c r="I288" s="66" t="str">
        <x:f>IF(OR($B288="",$C288="",$D288="",$E288="",$F288=""),"",ROUND($D288*MAX(1,$F288-$E288+1)*IFERROR(VLOOKUP($C288,Equipment!$A$2:$F$201,5,FALSE),0),2))</x:f>
      </x:c>
      <x:c r="J288" s="117"/>
    </x:row>
    <x:row r="289">
      <x:c r="A289" s="12"/>
      <x:c r="B289" s="12"/>
      <x:c r="C289" s="12"/>
      <x:c r="D289" s="65"/>
      <x:c r="E289" s="90"/>
      <x:c r="F289" s="90"/>
      <x:c r="G289" s="90"/>
      <x:c r="H289" s="12"/>
      <x:c r="I289" s="66" t="str">
        <x:f>IF(OR($B289="",$C289="",$D289="",$E289="",$F289=""),"",ROUND($D289*MAX(1,$F289-$E289+1)*IFERROR(VLOOKUP($C289,Equipment!$A$2:$F$201,5,FALSE),0),2))</x:f>
      </x:c>
      <x:c r="J289" s="117"/>
    </x:row>
    <x:row r="290">
      <x:c r="A290" s="12"/>
      <x:c r="B290" s="12"/>
      <x:c r="C290" s="12"/>
      <x:c r="D290" s="65"/>
      <x:c r="E290" s="90"/>
      <x:c r="F290" s="90"/>
      <x:c r="G290" s="90"/>
      <x:c r="H290" s="12"/>
      <x:c r="I290" s="66" t="str">
        <x:f>IF(OR($B290="",$C290="",$D290="",$E290="",$F290=""),"",ROUND($D290*MAX(1,$F290-$E290+1)*IFERROR(VLOOKUP($C290,Equipment!$A$2:$F$201,5,FALSE),0),2))</x:f>
      </x:c>
      <x:c r="J290" s="117"/>
    </x:row>
    <x:row r="291">
      <x:c r="A291" s="12"/>
      <x:c r="B291" s="12"/>
      <x:c r="C291" s="12"/>
      <x:c r="D291" s="65"/>
      <x:c r="E291" s="90"/>
      <x:c r="F291" s="90"/>
      <x:c r="G291" s="90"/>
      <x:c r="H291" s="12"/>
      <x:c r="I291" s="66" t="str">
        <x:f>IF(OR($B291="",$C291="",$D291="",$E291="",$F291=""),"",ROUND($D291*MAX(1,$F291-$E291+1)*IFERROR(VLOOKUP($C291,Equipment!$A$2:$F$201,5,FALSE),0),2))</x:f>
      </x:c>
      <x:c r="J291" s="117"/>
    </x:row>
    <x:row r="292">
      <x:c r="A292" s="12"/>
      <x:c r="B292" s="12"/>
      <x:c r="C292" s="12"/>
      <x:c r="D292" s="65"/>
      <x:c r="E292" s="90"/>
      <x:c r="F292" s="90"/>
      <x:c r="G292" s="90"/>
      <x:c r="H292" s="12"/>
      <x:c r="I292" s="66" t="str">
        <x:f>IF(OR($B292="",$C292="",$D292="",$E292="",$F292=""),"",ROUND($D292*MAX(1,$F292-$E292+1)*IFERROR(VLOOKUP($C292,Equipment!$A$2:$F$201,5,FALSE),0),2))</x:f>
      </x:c>
      <x:c r="J292" s="117"/>
    </x:row>
    <x:row r="293">
      <x:c r="A293" s="12"/>
      <x:c r="B293" s="12"/>
      <x:c r="C293" s="12"/>
      <x:c r="D293" s="65"/>
      <x:c r="E293" s="90"/>
      <x:c r="F293" s="90"/>
      <x:c r="G293" s="90"/>
      <x:c r="H293" s="12"/>
      <x:c r="I293" s="66" t="str">
        <x:f>IF(OR($B293="",$C293="",$D293="",$E293="",$F293=""),"",ROUND($D293*MAX(1,$F293-$E293+1)*IFERROR(VLOOKUP($C293,Equipment!$A$2:$F$201,5,FALSE),0),2))</x:f>
      </x:c>
      <x:c r="J293" s="117"/>
    </x:row>
    <x:row r="294">
      <x:c r="A294" s="12"/>
      <x:c r="B294" s="12"/>
      <x:c r="C294" s="12"/>
      <x:c r="D294" s="65"/>
      <x:c r="E294" s="90"/>
      <x:c r="F294" s="90"/>
      <x:c r="G294" s="90"/>
      <x:c r="H294" s="12"/>
      <x:c r="I294" s="66" t="str">
        <x:f>IF(OR($B294="",$C294="",$D294="",$E294="",$F294=""),"",ROUND($D294*MAX(1,$F294-$E294+1)*IFERROR(VLOOKUP($C294,Equipment!$A$2:$F$201,5,FALSE),0),2))</x:f>
      </x:c>
      <x:c r="J294" s="117"/>
    </x:row>
    <x:row r="295">
      <x:c r="A295" s="12"/>
      <x:c r="B295" s="12"/>
      <x:c r="C295" s="12"/>
      <x:c r="D295" s="65"/>
      <x:c r="E295" s="90"/>
      <x:c r="F295" s="90"/>
      <x:c r="G295" s="90"/>
      <x:c r="H295" s="12"/>
      <x:c r="I295" s="66" t="str">
        <x:f>IF(OR($B295="",$C295="",$D295="",$E295="",$F295=""),"",ROUND($D295*MAX(1,$F295-$E295+1)*IFERROR(VLOOKUP($C295,Equipment!$A$2:$F$201,5,FALSE),0),2))</x:f>
      </x:c>
      <x:c r="J295" s="117"/>
    </x:row>
    <x:row r="296">
      <x:c r="A296" s="12"/>
      <x:c r="B296" s="12"/>
      <x:c r="C296" s="12"/>
      <x:c r="D296" s="65"/>
      <x:c r="E296" s="90"/>
      <x:c r="F296" s="90"/>
      <x:c r="G296" s="90"/>
      <x:c r="H296" s="12"/>
      <x:c r="I296" s="66" t="str">
        <x:f>IF(OR($B296="",$C296="",$D296="",$E296="",$F296=""),"",ROUND($D296*MAX(1,$F296-$E296+1)*IFERROR(VLOOKUP($C296,Equipment!$A$2:$F$201,5,FALSE),0),2))</x:f>
      </x:c>
      <x:c r="J296" s="117"/>
    </x:row>
    <x:row r="297">
      <x:c r="A297" s="12"/>
      <x:c r="B297" s="12"/>
      <x:c r="C297" s="12"/>
      <x:c r="D297" s="65"/>
      <x:c r="E297" s="90"/>
      <x:c r="F297" s="90"/>
      <x:c r="G297" s="90"/>
      <x:c r="H297" s="12"/>
      <x:c r="I297" s="66" t="str">
        <x:f>IF(OR($B297="",$C297="",$D297="",$E297="",$F297=""),"",ROUND($D297*MAX(1,$F297-$E297+1)*IFERROR(VLOOKUP($C297,Equipment!$A$2:$F$201,5,FALSE),0),2))</x:f>
      </x:c>
      <x:c r="J297" s="117"/>
    </x:row>
    <x:row r="298">
      <x:c r="A298" s="12"/>
      <x:c r="B298" s="12"/>
      <x:c r="C298" s="12"/>
      <x:c r="D298" s="65"/>
      <x:c r="E298" s="90"/>
      <x:c r="F298" s="90"/>
      <x:c r="G298" s="90"/>
      <x:c r="H298" s="12"/>
      <x:c r="I298" s="66" t="str">
        <x:f>IF(OR($B298="",$C298="",$D298="",$E298="",$F298=""),"",ROUND($D298*MAX(1,$F298-$E298+1)*IFERROR(VLOOKUP($C298,Equipment!$A$2:$F$201,5,FALSE),0),2))</x:f>
      </x:c>
      <x:c r="J298" s="117"/>
    </x:row>
    <x:row r="299">
      <x:c r="A299" s="12"/>
      <x:c r="B299" s="12"/>
      <x:c r="C299" s="12"/>
      <x:c r="D299" s="65"/>
      <x:c r="E299" s="90"/>
      <x:c r="F299" s="90"/>
      <x:c r="G299" s="90"/>
      <x:c r="H299" s="12"/>
      <x:c r="I299" s="66" t="str">
        <x:f>IF(OR($B299="",$C299="",$D299="",$E299="",$F299=""),"",ROUND($D299*MAX(1,$F299-$E299+1)*IFERROR(VLOOKUP($C299,Equipment!$A$2:$F$201,5,FALSE),0),2))</x:f>
      </x:c>
      <x:c r="J299" s="117"/>
    </x:row>
    <x:row r="300">
      <x:c r="A300" s="12"/>
      <x:c r="B300" s="12"/>
      <x:c r="C300" s="12"/>
      <x:c r="D300" s="65"/>
      <x:c r="E300" s="90"/>
      <x:c r="F300" s="90"/>
      <x:c r="G300" s="90"/>
      <x:c r="H300" s="12"/>
      <x:c r="I300" s="66" t="str">
        <x:f>IF(OR($B300="",$C300="",$D300="",$E300="",$F300=""),"",ROUND($D300*MAX(1,$F300-$E300+1)*IFERROR(VLOOKUP($C300,Equipment!$A$2:$F$201,5,FALSE),0),2))</x:f>
      </x:c>
      <x:c r="J300" s="117"/>
    </x:row>
    <x:row r="301">
      <x:c r="A301" s="118"/>
      <x:c r="B301" s="118"/>
      <x:c r="C301" s="118"/>
      <x:c r="D301" s="119"/>
      <x:c r="E301" s="131"/>
      <x:c r="F301" s="131"/>
      <x:c r="G301" s="131"/>
      <x:c r="H301" s="118"/>
      <x:c r="I301" s="120" t="str">
        <x:f>IF(OR($B301="",$C301="",$D301="",$E301="",$F301=""),"",ROUND($D301*MAX(1,$F301-$E301+1)*IFERROR(VLOOKUP($C301,Equipment!$A$2:$F$201,5,FALSE),0),2))</x:f>
      </x:c>
      <x:c r="J301" s="121"/>
    </x:row>
  </x:sheetData>
  <x:conditionalFormatting sqref="H2:H301">
    <x:cfRule type="expression" dxfId="2" priority="1">
      <x:formula>$H2="Booked"</x:formula>
    </x:cfRule>
    <x:cfRule type="expression" dxfId="3" priority="2">
      <x:formula>$H2="On Hire"</x:formula>
    </x:cfRule>
    <x:cfRule type="expression" dxfId="4" priority="3">
      <x:formula>$H2="Returned"</x:formula>
    </x:cfRule>
    <x:cfRule type="expression" dxfId="5" priority="4">
      <x:formula>$H2="Cancelled"</x:formula>
    </x:cfRule>
  </x:conditionalFormatting>
  <x:conditionalFormatting sqref="F2:F301">
    <x:cfRule type="expression" dxfId="6" priority="5">
      <x:formula>AND($H2="On Hire",$F2&lt;TODAY())</x:formula>
    </x:cfRule>
  </x:conditionalFormatting>
  <x:dataValidations count="1">
    <x:dataValidation type="list" sqref="H2:H301">
      <x:formula1>"Booked,On Hire,Returned,Cancelled"</x:formula1>
    </x:dataValidation>
  </x:dataValidations>
  <x:pageMargins left="0.7" right="0.7" top="0.75" bottom="0.75" header="0.3" footer="0.3"/>
</x:worksheet>
</file>